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3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13.xml" ContentType="application/vnd.ms-excel.person+xml"/>
  <Override PartName="/xl/persons/person0.xml" ContentType="application/vnd.ms-excel.person+xml"/>
  <Override PartName="/xl/persons/person9.xml" ContentType="application/vnd.ms-excel.person+xml"/>
  <Override PartName="/xl/persons/person1.xml" ContentType="application/vnd.ms-excel.person+xml"/>
  <Override PartName="/xl/persons/person12.xml" ContentType="application/vnd.ms-excel.person+xml"/>
  <Override PartName="/xl/persons/person6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1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407F89-D432-4249-A9F2-A55F969B7A51}" xr6:coauthVersionLast="47" xr6:coauthVersionMax="47" xr10:uidLastSave="{00000000-0000-0000-0000-000000000000}"/>
  <bookViews>
    <workbookView xWindow="-96" yWindow="-96" windowWidth="23232" windowHeight="12432" tabRatio="776" xr2:uid="{00000000-000D-0000-FFFF-FFFF00000000}"/>
  </bookViews>
  <sheets>
    <sheet name="2023-2024" sheetId="3" r:id="rId1"/>
    <sheet name="23 July" sheetId="6" r:id="rId2"/>
    <sheet name="23 Aug" sheetId="7" r:id="rId3"/>
    <sheet name="23 Sept" sheetId="8" r:id="rId4"/>
    <sheet name="23 Oct" sheetId="9" r:id="rId5"/>
    <sheet name="23 Nov" sheetId="10" r:id="rId6"/>
    <sheet name="23 Dec" sheetId="11" r:id="rId7"/>
    <sheet name="24 Jan" sheetId="12" r:id="rId8"/>
    <sheet name="24 Feb" sheetId="13" r:id="rId9"/>
    <sheet name="24 March" sheetId="14" r:id="rId10"/>
    <sheet name="24 Apr" sheetId="15" r:id="rId11"/>
    <sheet name="24 May" sheetId="16" r:id="rId12"/>
    <sheet name="24 June" sheetId="17" r:id="rId13"/>
  </sheets>
  <calcPr calcId="191029"/>
</workbook>
</file>

<file path=xl/calcChain.xml><?xml version="1.0" encoding="utf-8"?>
<calcChain xmlns="http://schemas.openxmlformats.org/spreadsheetml/2006/main">
  <c r="N8" i="13" l="1"/>
  <c r="N31" i="13"/>
  <c r="I29" i="9"/>
  <c r="I51" i="9"/>
  <c r="BF36" i="6"/>
  <c r="BF71" i="8"/>
  <c r="BF70" i="8"/>
  <c r="BF69" i="8"/>
  <c r="BF68" i="8"/>
  <c r="BF67" i="8"/>
  <c r="BF66" i="8"/>
  <c r="BF65" i="8"/>
  <c r="BF64" i="8"/>
  <c r="BF63" i="8"/>
  <c r="BF62" i="8"/>
  <c r="BF61" i="8"/>
  <c r="BF60" i="8"/>
  <c r="BF59" i="8"/>
  <c r="BF58" i="8"/>
  <c r="BF57" i="8"/>
  <c r="BF56" i="8"/>
  <c r="BF49" i="8"/>
  <c r="BF48" i="8"/>
  <c r="BF47" i="8"/>
  <c r="BF46" i="8"/>
  <c r="BF45" i="8"/>
  <c r="BF44" i="8"/>
  <c r="BF43" i="8"/>
  <c r="BF42" i="8"/>
  <c r="BF41" i="8"/>
  <c r="BF40" i="8"/>
  <c r="BF39" i="8"/>
  <c r="BF38" i="8"/>
  <c r="BF37" i="8"/>
  <c r="BF36" i="8"/>
  <c r="BF35" i="8"/>
  <c r="BF34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5" i="8"/>
  <c r="BF4" i="8"/>
  <c r="BF3" i="8"/>
  <c r="BF71" i="9"/>
  <c r="BF70" i="9"/>
  <c r="BF69" i="9"/>
  <c r="BF68" i="9"/>
  <c r="BF67" i="9"/>
  <c r="BF66" i="9"/>
  <c r="BF65" i="9"/>
  <c r="BF64" i="9"/>
  <c r="BF63" i="9"/>
  <c r="BF62" i="9"/>
  <c r="BF61" i="9"/>
  <c r="BF60" i="9"/>
  <c r="BF59" i="9"/>
  <c r="BF58" i="9"/>
  <c r="BF57" i="9"/>
  <c r="BF56" i="9"/>
  <c r="BF49" i="9"/>
  <c r="BF48" i="9"/>
  <c r="BF47" i="9"/>
  <c r="BF46" i="9"/>
  <c r="BF45" i="9"/>
  <c r="BF44" i="9"/>
  <c r="BF43" i="9"/>
  <c r="BF42" i="9"/>
  <c r="BF41" i="9"/>
  <c r="BF40" i="9"/>
  <c r="BF39" i="9"/>
  <c r="BF38" i="9"/>
  <c r="BF37" i="9"/>
  <c r="BF36" i="9"/>
  <c r="BF35" i="9"/>
  <c r="BF34" i="9"/>
  <c r="BF27" i="9"/>
  <c r="BF26" i="9"/>
  <c r="BF25" i="9"/>
  <c r="BF24" i="9"/>
  <c r="BF23" i="9"/>
  <c r="BF22" i="9"/>
  <c r="BF21" i="9"/>
  <c r="BF20" i="9"/>
  <c r="BF19" i="9"/>
  <c r="BF18" i="9"/>
  <c r="BF17" i="9"/>
  <c r="BF16" i="9"/>
  <c r="BF15" i="9"/>
  <c r="BF14" i="9"/>
  <c r="BF13" i="9"/>
  <c r="BF5" i="9"/>
  <c r="BF4" i="9"/>
  <c r="BF3" i="9"/>
  <c r="BF71" i="10"/>
  <c r="BF70" i="10"/>
  <c r="BF69" i="10"/>
  <c r="BF68" i="10"/>
  <c r="BF67" i="10"/>
  <c r="BF66" i="10"/>
  <c r="BF65" i="10"/>
  <c r="BF64" i="10"/>
  <c r="BF63" i="10"/>
  <c r="BF62" i="10"/>
  <c r="BF61" i="10"/>
  <c r="BF60" i="10"/>
  <c r="BF59" i="10"/>
  <c r="BF58" i="10"/>
  <c r="BF57" i="10"/>
  <c r="BF56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5" i="10"/>
  <c r="BF4" i="10"/>
  <c r="BF3" i="10"/>
  <c r="BF71" i="11"/>
  <c r="BF70" i="11"/>
  <c r="BF69" i="11"/>
  <c r="BF68" i="11"/>
  <c r="BF67" i="11"/>
  <c r="BF66" i="11"/>
  <c r="BF65" i="11"/>
  <c r="BF64" i="11"/>
  <c r="BF63" i="11"/>
  <c r="BF62" i="11"/>
  <c r="BF61" i="11"/>
  <c r="BF60" i="11"/>
  <c r="BF59" i="11"/>
  <c r="BF58" i="11"/>
  <c r="BF57" i="11"/>
  <c r="BF56" i="11"/>
  <c r="BF49" i="11"/>
  <c r="BF48" i="11"/>
  <c r="BF47" i="11"/>
  <c r="BF46" i="11"/>
  <c r="BF45" i="11"/>
  <c r="BF44" i="11"/>
  <c r="BF43" i="11"/>
  <c r="BF42" i="11"/>
  <c r="BF41" i="11"/>
  <c r="BF40" i="11"/>
  <c r="BF39" i="11"/>
  <c r="BF38" i="11"/>
  <c r="BF37" i="11"/>
  <c r="BF36" i="11"/>
  <c r="BF35" i="11"/>
  <c r="BF34" i="11"/>
  <c r="BF27" i="11"/>
  <c r="BF26" i="11"/>
  <c r="BF25" i="11"/>
  <c r="BF24" i="11"/>
  <c r="BF23" i="11"/>
  <c r="BF22" i="11"/>
  <c r="BF21" i="11"/>
  <c r="BF20" i="11"/>
  <c r="BF19" i="11"/>
  <c r="BF18" i="11"/>
  <c r="BF17" i="11"/>
  <c r="BF16" i="11"/>
  <c r="BF15" i="11"/>
  <c r="BF14" i="11"/>
  <c r="BF13" i="11"/>
  <c r="BF5" i="11"/>
  <c r="BF4" i="11"/>
  <c r="BF3" i="11"/>
  <c r="BF71" i="12"/>
  <c r="BF70" i="12"/>
  <c r="BF69" i="12"/>
  <c r="BF68" i="12"/>
  <c r="BF67" i="12"/>
  <c r="BF66" i="12"/>
  <c r="BF65" i="12"/>
  <c r="BF64" i="12"/>
  <c r="BF63" i="12"/>
  <c r="BF62" i="12"/>
  <c r="BF61" i="12"/>
  <c r="BF60" i="12"/>
  <c r="BF59" i="12"/>
  <c r="BF58" i="12"/>
  <c r="BF57" i="12"/>
  <c r="BF56" i="12"/>
  <c r="BF49" i="12"/>
  <c r="BF48" i="12"/>
  <c r="BF47" i="12"/>
  <c r="BF46" i="12"/>
  <c r="BF45" i="12"/>
  <c r="BF44" i="12"/>
  <c r="BF43" i="12"/>
  <c r="BF42" i="12"/>
  <c r="BF41" i="12"/>
  <c r="BF40" i="12"/>
  <c r="BF39" i="12"/>
  <c r="BF38" i="12"/>
  <c r="BF37" i="12"/>
  <c r="BF36" i="12"/>
  <c r="BF35" i="12"/>
  <c r="BF34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5" i="12"/>
  <c r="BF4" i="12"/>
  <c r="BF3" i="12"/>
  <c r="BF72" i="13"/>
  <c r="BF71" i="13"/>
  <c r="BF70" i="13"/>
  <c r="BF69" i="13"/>
  <c r="BF68" i="13"/>
  <c r="BF67" i="13"/>
  <c r="BF66" i="13"/>
  <c r="BF65" i="13"/>
  <c r="BF64" i="13"/>
  <c r="BF63" i="13"/>
  <c r="BF62" i="13"/>
  <c r="BF61" i="13"/>
  <c r="BF60" i="13"/>
  <c r="BF59" i="13"/>
  <c r="BF58" i="13"/>
  <c r="BF57" i="13"/>
  <c r="BF50" i="13"/>
  <c r="BF49" i="13"/>
  <c r="BF48" i="13"/>
  <c r="BF47" i="13"/>
  <c r="BF46" i="13"/>
  <c r="BF45" i="13"/>
  <c r="BF44" i="13"/>
  <c r="BF43" i="13"/>
  <c r="BF42" i="13"/>
  <c r="BF41" i="13"/>
  <c r="BF40" i="13"/>
  <c r="BF39" i="13"/>
  <c r="BF38" i="13"/>
  <c r="BF37" i="13"/>
  <c r="BF36" i="13"/>
  <c r="BF29" i="13"/>
  <c r="BF28" i="13"/>
  <c r="BF27" i="13"/>
  <c r="BF26" i="13"/>
  <c r="BF25" i="13"/>
  <c r="BF24" i="13"/>
  <c r="BF23" i="13"/>
  <c r="BF22" i="13"/>
  <c r="BF21" i="13"/>
  <c r="BF20" i="13"/>
  <c r="BF19" i="13"/>
  <c r="BF17" i="13"/>
  <c r="BF16" i="13"/>
  <c r="BF15" i="13"/>
  <c r="BF14" i="13"/>
  <c r="BF6" i="13"/>
  <c r="BF5" i="13"/>
  <c r="BF4" i="13"/>
  <c r="BF71" i="14"/>
  <c r="BF70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49" i="14"/>
  <c r="BF48" i="14"/>
  <c r="BF47" i="14"/>
  <c r="BF46" i="14"/>
  <c r="BF45" i="14"/>
  <c r="BF44" i="14"/>
  <c r="BF43" i="14"/>
  <c r="BF42" i="14"/>
  <c r="BF41" i="14"/>
  <c r="BF40" i="14"/>
  <c r="BF39" i="14"/>
  <c r="BF38" i="14"/>
  <c r="BF37" i="14"/>
  <c r="BF36" i="14"/>
  <c r="BF35" i="14"/>
  <c r="BF34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5" i="14"/>
  <c r="BF4" i="14"/>
  <c r="BF3" i="14"/>
  <c r="BF71" i="15"/>
  <c r="BF70" i="15"/>
  <c r="BF69" i="15"/>
  <c r="BF68" i="15"/>
  <c r="BF67" i="15"/>
  <c r="BF66" i="15"/>
  <c r="BF65" i="15"/>
  <c r="BF64" i="15"/>
  <c r="BF63" i="15"/>
  <c r="BF62" i="15"/>
  <c r="BF61" i="15"/>
  <c r="BF60" i="15"/>
  <c r="BF59" i="15"/>
  <c r="BF58" i="15"/>
  <c r="BF57" i="15"/>
  <c r="BF56" i="15"/>
  <c r="BF49" i="15"/>
  <c r="BF48" i="15"/>
  <c r="BF47" i="15"/>
  <c r="BF46" i="15"/>
  <c r="BF45" i="15"/>
  <c r="BF44" i="15"/>
  <c r="BF43" i="15"/>
  <c r="BF42" i="15"/>
  <c r="BF41" i="15"/>
  <c r="BF40" i="15"/>
  <c r="BF39" i="15"/>
  <c r="BF38" i="15"/>
  <c r="BF37" i="15"/>
  <c r="BF36" i="15"/>
  <c r="BF35" i="15"/>
  <c r="BF34" i="15"/>
  <c r="BF27" i="15"/>
  <c r="BF26" i="15"/>
  <c r="BF25" i="15"/>
  <c r="BF24" i="15"/>
  <c r="BF23" i="15"/>
  <c r="BF22" i="15"/>
  <c r="BF21" i="15"/>
  <c r="BF20" i="15"/>
  <c r="BF19" i="15"/>
  <c r="BF18" i="15"/>
  <c r="BF17" i="15"/>
  <c r="BF16" i="15"/>
  <c r="BF15" i="15"/>
  <c r="BF14" i="15"/>
  <c r="BF13" i="15"/>
  <c r="BF5" i="15"/>
  <c r="BF4" i="15"/>
  <c r="BF3" i="15"/>
  <c r="BF71" i="16"/>
  <c r="BF70" i="16"/>
  <c r="BF69" i="16"/>
  <c r="BF68" i="16"/>
  <c r="BF67" i="16"/>
  <c r="BF66" i="16"/>
  <c r="BF65" i="16"/>
  <c r="BF64" i="16"/>
  <c r="BF63" i="16"/>
  <c r="BF62" i="16"/>
  <c r="BF61" i="16"/>
  <c r="BF60" i="16"/>
  <c r="BF59" i="16"/>
  <c r="BF58" i="16"/>
  <c r="BF57" i="16"/>
  <c r="BF56" i="16"/>
  <c r="BF49" i="16"/>
  <c r="BF48" i="16"/>
  <c r="BF47" i="16"/>
  <c r="BF46" i="16"/>
  <c r="BF45" i="16"/>
  <c r="BF44" i="16"/>
  <c r="BF43" i="16"/>
  <c r="BF42" i="16"/>
  <c r="BF41" i="16"/>
  <c r="BF40" i="16"/>
  <c r="BF39" i="16"/>
  <c r="BF38" i="16"/>
  <c r="BF37" i="16"/>
  <c r="BF36" i="16"/>
  <c r="BF35" i="16"/>
  <c r="BF34" i="16"/>
  <c r="BF27" i="16"/>
  <c r="BF26" i="16"/>
  <c r="BF25" i="16"/>
  <c r="BF24" i="16"/>
  <c r="BF23" i="16"/>
  <c r="BF22" i="16"/>
  <c r="BF21" i="16"/>
  <c r="BF20" i="16"/>
  <c r="BF19" i="16"/>
  <c r="BF18" i="16"/>
  <c r="BF17" i="16"/>
  <c r="BF16" i="16"/>
  <c r="BF15" i="16"/>
  <c r="BF14" i="16"/>
  <c r="BF13" i="16"/>
  <c r="BF5" i="16"/>
  <c r="BF4" i="16"/>
  <c r="BF3" i="16"/>
  <c r="BF71" i="17"/>
  <c r="BF70" i="17"/>
  <c r="BF69" i="17"/>
  <c r="BF68" i="17"/>
  <c r="BF67" i="17"/>
  <c r="BF66" i="17"/>
  <c r="BF65" i="17"/>
  <c r="BF64" i="17"/>
  <c r="BF63" i="17"/>
  <c r="BF62" i="17"/>
  <c r="BF61" i="17"/>
  <c r="BF60" i="17"/>
  <c r="BF59" i="17"/>
  <c r="BF58" i="17"/>
  <c r="BF57" i="17"/>
  <c r="BF56" i="17"/>
  <c r="BF49" i="17"/>
  <c r="BF48" i="17"/>
  <c r="BF47" i="17"/>
  <c r="BF46" i="17"/>
  <c r="BF45" i="17"/>
  <c r="BF44" i="17"/>
  <c r="BF43" i="17"/>
  <c r="BF42" i="17"/>
  <c r="BF41" i="17"/>
  <c r="BF40" i="17"/>
  <c r="BF39" i="17"/>
  <c r="BF38" i="17"/>
  <c r="BF37" i="17"/>
  <c r="BF36" i="17"/>
  <c r="BF35" i="17"/>
  <c r="BF34" i="17"/>
  <c r="BF27" i="17"/>
  <c r="BF26" i="17"/>
  <c r="BF25" i="17"/>
  <c r="BF24" i="17"/>
  <c r="BF23" i="17"/>
  <c r="BF22" i="17"/>
  <c r="BF21" i="17"/>
  <c r="BF20" i="17"/>
  <c r="BF19" i="17"/>
  <c r="BF18" i="17"/>
  <c r="BF17" i="17"/>
  <c r="BF16" i="17"/>
  <c r="BF15" i="17"/>
  <c r="BF14" i="17"/>
  <c r="BF13" i="17"/>
  <c r="BF5" i="17"/>
  <c r="BF4" i="17"/>
  <c r="BF3" i="17"/>
  <c r="BF71" i="7"/>
  <c r="BF70" i="7"/>
  <c r="BF69" i="7"/>
  <c r="BF68" i="7"/>
  <c r="BF67" i="7"/>
  <c r="BF66" i="7"/>
  <c r="BF65" i="7"/>
  <c r="BF64" i="7"/>
  <c r="BF63" i="7"/>
  <c r="BF62" i="7"/>
  <c r="BF61" i="7"/>
  <c r="BF60" i="7"/>
  <c r="BF59" i="7"/>
  <c r="BF58" i="7"/>
  <c r="BF57" i="7"/>
  <c r="BF56" i="7"/>
  <c r="BF49" i="7"/>
  <c r="BF48" i="7"/>
  <c r="BF47" i="7"/>
  <c r="BF46" i="7"/>
  <c r="BF45" i="7"/>
  <c r="BF44" i="7"/>
  <c r="BF43" i="7"/>
  <c r="BF42" i="7"/>
  <c r="BF41" i="7"/>
  <c r="BF40" i="7"/>
  <c r="BF39" i="7"/>
  <c r="BF38" i="7"/>
  <c r="BF37" i="7"/>
  <c r="BF36" i="7"/>
  <c r="BF35" i="7"/>
  <c r="BF34" i="7"/>
  <c r="BF27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5" i="7"/>
  <c r="BF4" i="7"/>
  <c r="BF3" i="7"/>
  <c r="BF71" i="6"/>
  <c r="BF70" i="6"/>
  <c r="BF69" i="6"/>
  <c r="BF68" i="6"/>
  <c r="BF67" i="6"/>
  <c r="BF66" i="6"/>
  <c r="BF65" i="6"/>
  <c r="BF64" i="6"/>
  <c r="BF63" i="6"/>
  <c r="BF62" i="6"/>
  <c r="BF61" i="6"/>
  <c r="BF60" i="6"/>
  <c r="BF59" i="6"/>
  <c r="BF58" i="6"/>
  <c r="BF57" i="6"/>
  <c r="BF56" i="6"/>
  <c r="BF49" i="6"/>
  <c r="BF48" i="6"/>
  <c r="BF47" i="6"/>
  <c r="BF46" i="6"/>
  <c r="BF45" i="6"/>
  <c r="BF44" i="6"/>
  <c r="BF43" i="6"/>
  <c r="BF42" i="6"/>
  <c r="BF41" i="6"/>
  <c r="BF40" i="6"/>
  <c r="BF39" i="6"/>
  <c r="BF38" i="6"/>
  <c r="BF37" i="6"/>
  <c r="BF35" i="6"/>
  <c r="BF34" i="6"/>
  <c r="BF5" i="6"/>
  <c r="BF4" i="6"/>
  <c r="BF3" i="6"/>
  <c r="BF27" i="6"/>
  <c r="BF26" i="6"/>
  <c r="BF25" i="6"/>
  <c r="BF24" i="6"/>
  <c r="BF23" i="6"/>
  <c r="BF22" i="6"/>
  <c r="BF21" i="6"/>
  <c r="BF20" i="6"/>
  <c r="BF18" i="6"/>
  <c r="BF17" i="6"/>
  <c r="BF16" i="6"/>
  <c r="BF15" i="6"/>
  <c r="BF14" i="6"/>
  <c r="BF13" i="6"/>
  <c r="BF19" i="6"/>
  <c r="BD7" i="8" l="1"/>
  <c r="BB7" i="8"/>
  <c r="AZ7" i="8"/>
  <c r="AX7" i="8"/>
  <c r="AV7" i="8"/>
  <c r="AT7" i="8"/>
  <c r="AR7" i="8"/>
  <c r="AP7" i="8"/>
  <c r="AN7" i="8"/>
  <c r="AL7" i="8"/>
  <c r="AJ7" i="8"/>
  <c r="AH7" i="8"/>
  <c r="AF7" i="8"/>
  <c r="AD7" i="8"/>
  <c r="AB7" i="8"/>
  <c r="Z7" i="8"/>
  <c r="X7" i="8"/>
  <c r="V7" i="8"/>
  <c r="T7" i="8"/>
  <c r="R7" i="8"/>
  <c r="P7" i="8"/>
  <c r="N7" i="8"/>
  <c r="BD7" i="9"/>
  <c r="BB7" i="9"/>
  <c r="AZ7" i="9"/>
  <c r="AX7" i="9"/>
  <c r="AV7" i="9"/>
  <c r="AT7" i="9"/>
  <c r="AR7" i="9"/>
  <c r="AP7" i="9"/>
  <c r="AN7" i="9"/>
  <c r="AL7" i="9"/>
  <c r="AJ7" i="9"/>
  <c r="AH7" i="9"/>
  <c r="AF7" i="9"/>
  <c r="AD7" i="9"/>
  <c r="AB7" i="9"/>
  <c r="Z7" i="9"/>
  <c r="X7" i="9"/>
  <c r="V7" i="9"/>
  <c r="T7" i="9"/>
  <c r="R7" i="9"/>
  <c r="P7" i="9"/>
  <c r="N7" i="9"/>
  <c r="BD7" i="10"/>
  <c r="BB7" i="10"/>
  <c r="AZ7" i="10"/>
  <c r="AX7" i="10"/>
  <c r="AV7" i="10"/>
  <c r="AT7" i="10"/>
  <c r="AR7" i="10"/>
  <c r="AP7" i="10"/>
  <c r="AN7" i="10"/>
  <c r="AL7" i="10"/>
  <c r="AJ7" i="10"/>
  <c r="AH7" i="10"/>
  <c r="AF7" i="10"/>
  <c r="AD7" i="10"/>
  <c r="AB7" i="10"/>
  <c r="Z7" i="10"/>
  <c r="X7" i="10"/>
  <c r="V7" i="10"/>
  <c r="T7" i="10"/>
  <c r="R7" i="10"/>
  <c r="P7" i="10"/>
  <c r="N7" i="10"/>
  <c r="BD7" i="11"/>
  <c r="BB7" i="11"/>
  <c r="AZ7" i="11"/>
  <c r="AX7" i="11"/>
  <c r="AV7" i="11"/>
  <c r="AT7" i="11"/>
  <c r="AR7" i="11"/>
  <c r="AP7" i="11"/>
  <c r="AN7" i="11"/>
  <c r="AL7" i="11"/>
  <c r="AJ7" i="11"/>
  <c r="AH7" i="11"/>
  <c r="AF7" i="11"/>
  <c r="AD7" i="11"/>
  <c r="AB7" i="11"/>
  <c r="Z7" i="11"/>
  <c r="X7" i="11"/>
  <c r="V7" i="11"/>
  <c r="T7" i="11"/>
  <c r="R7" i="11"/>
  <c r="P7" i="11"/>
  <c r="N7" i="11"/>
  <c r="BD7" i="12"/>
  <c r="BB7" i="12"/>
  <c r="AZ7" i="12"/>
  <c r="AX7" i="12"/>
  <c r="AV7" i="12"/>
  <c r="AT7" i="12"/>
  <c r="AR7" i="12"/>
  <c r="AP7" i="12"/>
  <c r="AN7" i="12"/>
  <c r="AL7" i="12"/>
  <c r="AJ7" i="12"/>
  <c r="AH7" i="12"/>
  <c r="AF7" i="12"/>
  <c r="AD7" i="12"/>
  <c r="AB7" i="12"/>
  <c r="Z7" i="12"/>
  <c r="X7" i="12"/>
  <c r="V7" i="12"/>
  <c r="T7" i="12"/>
  <c r="R7" i="12"/>
  <c r="P7" i="12"/>
  <c r="N7" i="12"/>
  <c r="BD8" i="13"/>
  <c r="BB8" i="13"/>
  <c r="AZ8" i="13"/>
  <c r="AX8" i="13"/>
  <c r="AV8" i="13"/>
  <c r="AT8" i="13"/>
  <c r="AR8" i="13"/>
  <c r="AP8" i="13"/>
  <c r="AN8" i="13"/>
  <c r="AL8" i="13"/>
  <c r="AJ8" i="13"/>
  <c r="AH8" i="13"/>
  <c r="AF8" i="13"/>
  <c r="AD8" i="13"/>
  <c r="AB8" i="13"/>
  <c r="Z8" i="13"/>
  <c r="X8" i="13"/>
  <c r="V8" i="13"/>
  <c r="T8" i="13"/>
  <c r="R8" i="13"/>
  <c r="P8" i="13"/>
  <c r="BD7" i="14"/>
  <c r="BB7" i="14"/>
  <c r="AZ7" i="14"/>
  <c r="AX7" i="14"/>
  <c r="AV7" i="14"/>
  <c r="AT7" i="14"/>
  <c r="AR7" i="14"/>
  <c r="AP7" i="14"/>
  <c r="AN7" i="14"/>
  <c r="AL7" i="14"/>
  <c r="AJ7" i="14"/>
  <c r="AH7" i="14"/>
  <c r="AF7" i="14"/>
  <c r="AD7" i="14"/>
  <c r="AB7" i="14"/>
  <c r="Z7" i="14"/>
  <c r="X7" i="14"/>
  <c r="V7" i="14"/>
  <c r="T7" i="14"/>
  <c r="R7" i="14"/>
  <c r="P7" i="14"/>
  <c r="N7" i="14"/>
  <c r="BD7" i="15"/>
  <c r="BB7" i="15"/>
  <c r="AZ7" i="15"/>
  <c r="AX7" i="15"/>
  <c r="AV7" i="15"/>
  <c r="AT7" i="15"/>
  <c r="AR7" i="15"/>
  <c r="AP7" i="15"/>
  <c r="AN7" i="15"/>
  <c r="AL7" i="15"/>
  <c r="AJ7" i="15"/>
  <c r="AH7" i="15"/>
  <c r="AF7" i="15"/>
  <c r="AD7" i="15"/>
  <c r="AB7" i="15"/>
  <c r="Z7" i="15"/>
  <c r="X7" i="15"/>
  <c r="V7" i="15"/>
  <c r="T7" i="15"/>
  <c r="R7" i="15"/>
  <c r="P7" i="15"/>
  <c r="N7" i="15"/>
  <c r="BD7" i="16"/>
  <c r="BB7" i="16"/>
  <c r="AZ7" i="16"/>
  <c r="AX7" i="16"/>
  <c r="AV7" i="16"/>
  <c r="AT7" i="16"/>
  <c r="AR7" i="16"/>
  <c r="AP7" i="16"/>
  <c r="AN7" i="16"/>
  <c r="AL7" i="16"/>
  <c r="AJ7" i="16"/>
  <c r="AH7" i="16"/>
  <c r="AF7" i="16"/>
  <c r="AD7" i="16"/>
  <c r="AB7" i="16"/>
  <c r="Z7" i="16"/>
  <c r="X7" i="16"/>
  <c r="V7" i="16"/>
  <c r="T7" i="16"/>
  <c r="R7" i="16"/>
  <c r="P7" i="16"/>
  <c r="N7" i="16"/>
  <c r="BD7" i="17"/>
  <c r="BB7" i="17"/>
  <c r="AZ7" i="17"/>
  <c r="AX7" i="17"/>
  <c r="AV7" i="17"/>
  <c r="AT7" i="17"/>
  <c r="AR7" i="17"/>
  <c r="AP7" i="17"/>
  <c r="AN7" i="17"/>
  <c r="AL7" i="17"/>
  <c r="AJ7" i="17"/>
  <c r="AH7" i="17"/>
  <c r="AF7" i="17"/>
  <c r="AD7" i="17"/>
  <c r="AB7" i="17"/>
  <c r="Z7" i="17"/>
  <c r="X7" i="17"/>
  <c r="V7" i="17"/>
  <c r="T7" i="17"/>
  <c r="R7" i="17"/>
  <c r="P7" i="17"/>
  <c r="N7" i="17"/>
  <c r="BD7" i="7"/>
  <c r="BB7" i="7"/>
  <c r="AZ7" i="7"/>
  <c r="AX7" i="7"/>
  <c r="AV7" i="7"/>
  <c r="AT7" i="7"/>
  <c r="AR7" i="7"/>
  <c r="AP7" i="7"/>
  <c r="AN7" i="7"/>
  <c r="AL7" i="7"/>
  <c r="AJ7" i="7"/>
  <c r="AH7" i="7"/>
  <c r="AF7" i="7"/>
  <c r="AD7" i="7"/>
  <c r="AB7" i="7"/>
  <c r="Z7" i="7"/>
  <c r="X7" i="7"/>
  <c r="V7" i="7"/>
  <c r="T7" i="7"/>
  <c r="R7" i="7"/>
  <c r="P7" i="7"/>
  <c r="N7" i="7"/>
  <c r="BD7" i="6"/>
  <c r="BB7" i="6"/>
  <c r="AZ7" i="6"/>
  <c r="AX7" i="6"/>
  <c r="AV7" i="6"/>
  <c r="AT7" i="6"/>
  <c r="AR7" i="6"/>
  <c r="AP7" i="6"/>
  <c r="AN7" i="6"/>
  <c r="AL7" i="6"/>
  <c r="AJ7" i="6"/>
  <c r="AH7" i="6"/>
  <c r="AF7" i="6"/>
  <c r="AD7" i="6"/>
  <c r="AB7" i="6"/>
  <c r="Z7" i="6"/>
  <c r="X7" i="6"/>
  <c r="V7" i="6"/>
  <c r="T7" i="6"/>
  <c r="R7" i="6"/>
  <c r="P7" i="6"/>
  <c r="N7" i="6"/>
  <c r="BD73" i="17" l="1"/>
  <c r="BB73" i="17"/>
  <c r="AZ73" i="17"/>
  <c r="AX73" i="17"/>
  <c r="AV73" i="17"/>
  <c r="AT73" i="17"/>
  <c r="AR73" i="17"/>
  <c r="AP73" i="17"/>
  <c r="AN73" i="17"/>
  <c r="AL73" i="17"/>
  <c r="AJ73" i="17"/>
  <c r="AH73" i="17"/>
  <c r="AF73" i="17"/>
  <c r="AD73" i="17"/>
  <c r="AB73" i="17"/>
  <c r="Z73" i="17"/>
  <c r="X73" i="17"/>
  <c r="V73" i="17"/>
  <c r="T73" i="17"/>
  <c r="R73" i="17"/>
  <c r="P73" i="17"/>
  <c r="N73" i="17"/>
  <c r="BD51" i="17"/>
  <c r="BB51" i="17"/>
  <c r="AZ51" i="17"/>
  <c r="AX51" i="17"/>
  <c r="AV51" i="17"/>
  <c r="AT51" i="17"/>
  <c r="AR51" i="17"/>
  <c r="AP51" i="17"/>
  <c r="AN51" i="17"/>
  <c r="AL51" i="17"/>
  <c r="AJ51" i="17"/>
  <c r="AH51" i="17"/>
  <c r="AF51" i="17"/>
  <c r="AD51" i="17"/>
  <c r="AB51" i="17"/>
  <c r="Z51" i="17"/>
  <c r="X51" i="17"/>
  <c r="V51" i="17"/>
  <c r="T51" i="17"/>
  <c r="R51" i="17"/>
  <c r="P51" i="17"/>
  <c r="N51" i="17"/>
  <c r="BD29" i="17"/>
  <c r="BB29" i="17"/>
  <c r="AZ29" i="17"/>
  <c r="AZ76" i="17" s="1"/>
  <c r="AX29" i="17"/>
  <c r="AX76" i="17" s="1"/>
  <c r="AV29" i="17"/>
  <c r="AV76" i="17" s="1"/>
  <c r="AT29" i="17"/>
  <c r="AT76" i="17" s="1"/>
  <c r="AR29" i="17"/>
  <c r="AR76" i="17" s="1"/>
  <c r="AP29" i="17"/>
  <c r="AP76" i="17" s="1"/>
  <c r="AN29" i="17"/>
  <c r="AL29" i="17"/>
  <c r="AL76" i="17" s="1"/>
  <c r="AJ29" i="17"/>
  <c r="AH29" i="17"/>
  <c r="AF29" i="17"/>
  <c r="AD29" i="17"/>
  <c r="AB29" i="17"/>
  <c r="AB76" i="17" s="1"/>
  <c r="Z29" i="17"/>
  <c r="Z76" i="17" s="1"/>
  <c r="X29" i="17"/>
  <c r="X76" i="17" s="1"/>
  <c r="V29" i="17"/>
  <c r="V76" i="17" s="1"/>
  <c r="T29" i="17"/>
  <c r="T76" i="17" s="1"/>
  <c r="R29" i="17"/>
  <c r="R76" i="17" s="1"/>
  <c r="P29" i="17"/>
  <c r="N29" i="17"/>
  <c r="N76" i="17" s="1"/>
  <c r="BD73" i="16"/>
  <c r="BB73" i="16"/>
  <c r="AZ73" i="16"/>
  <c r="AX73" i="16"/>
  <c r="AV73" i="16"/>
  <c r="AT73" i="16"/>
  <c r="AR73" i="16"/>
  <c r="AP73" i="16"/>
  <c r="AN73" i="16"/>
  <c r="AL73" i="16"/>
  <c r="AJ73" i="16"/>
  <c r="AH73" i="16"/>
  <c r="AF73" i="16"/>
  <c r="AD73" i="16"/>
  <c r="AB73" i="16"/>
  <c r="Z73" i="16"/>
  <c r="X73" i="16"/>
  <c r="V73" i="16"/>
  <c r="T73" i="16"/>
  <c r="R73" i="16"/>
  <c r="P73" i="16"/>
  <c r="N73" i="16"/>
  <c r="BD51" i="16"/>
  <c r="BB51" i="16"/>
  <c r="AZ51" i="16"/>
  <c r="AX51" i="16"/>
  <c r="AV51" i="16"/>
  <c r="AT51" i="16"/>
  <c r="AR51" i="16"/>
  <c r="AP51" i="16"/>
  <c r="AN51" i="16"/>
  <c r="AL51" i="16"/>
  <c r="AJ51" i="16"/>
  <c r="AH51" i="16"/>
  <c r="AF51" i="16"/>
  <c r="AD51" i="16"/>
  <c r="AB51" i="16"/>
  <c r="Z51" i="16"/>
  <c r="X51" i="16"/>
  <c r="V51" i="16"/>
  <c r="T51" i="16"/>
  <c r="R51" i="16"/>
  <c r="P51" i="16"/>
  <c r="N51" i="16"/>
  <c r="BD29" i="16"/>
  <c r="BB29" i="16"/>
  <c r="AZ29" i="16"/>
  <c r="AX29" i="16"/>
  <c r="AV29" i="16"/>
  <c r="AT29" i="16"/>
  <c r="AR29" i="16"/>
  <c r="AP29" i="16"/>
  <c r="AN29" i="16"/>
  <c r="AN76" i="16" s="1"/>
  <c r="AL29" i="16"/>
  <c r="AL76" i="16" s="1"/>
  <c r="AJ29" i="16"/>
  <c r="AH29" i="16"/>
  <c r="AH76" i="16" s="1"/>
  <c r="AF29" i="16"/>
  <c r="AD29" i="16"/>
  <c r="AB29" i="16"/>
  <c r="Z29" i="16"/>
  <c r="X29" i="16"/>
  <c r="V29" i="16"/>
  <c r="T29" i="16"/>
  <c r="R29" i="16"/>
  <c r="P29" i="16"/>
  <c r="P76" i="16" s="1"/>
  <c r="N29" i="16"/>
  <c r="N76" i="16" s="1"/>
  <c r="BD73" i="15"/>
  <c r="BB73" i="15"/>
  <c r="AZ73" i="15"/>
  <c r="AX73" i="15"/>
  <c r="AV73" i="15"/>
  <c r="AT73" i="15"/>
  <c r="AR73" i="15"/>
  <c r="AP73" i="15"/>
  <c r="AN73" i="15"/>
  <c r="AL73" i="15"/>
  <c r="AJ73" i="15"/>
  <c r="AH73" i="15"/>
  <c r="AF73" i="15"/>
  <c r="AD73" i="15"/>
  <c r="AB73" i="15"/>
  <c r="Z73" i="15"/>
  <c r="X73" i="15"/>
  <c r="V73" i="15"/>
  <c r="T73" i="15"/>
  <c r="R73" i="15"/>
  <c r="P73" i="15"/>
  <c r="N73" i="15"/>
  <c r="BD51" i="15"/>
  <c r="BB51" i="15"/>
  <c r="AZ51" i="15"/>
  <c r="AX51" i="15"/>
  <c r="AV51" i="15"/>
  <c r="AT51" i="15"/>
  <c r="AR51" i="15"/>
  <c r="AP51" i="15"/>
  <c r="AN51" i="15"/>
  <c r="AL51" i="15"/>
  <c r="AJ51" i="15"/>
  <c r="AH51" i="15"/>
  <c r="AF51" i="15"/>
  <c r="AD51" i="15"/>
  <c r="AB51" i="15"/>
  <c r="Z51" i="15"/>
  <c r="X51" i="15"/>
  <c r="V51" i="15"/>
  <c r="T51" i="15"/>
  <c r="R51" i="15"/>
  <c r="P51" i="15"/>
  <c r="N51" i="15"/>
  <c r="BD29" i="15"/>
  <c r="BB29" i="15"/>
  <c r="AZ29" i="15"/>
  <c r="AZ76" i="15" s="1"/>
  <c r="AX29" i="15"/>
  <c r="AX76" i="15" s="1"/>
  <c r="AV29" i="15"/>
  <c r="AV76" i="15" s="1"/>
  <c r="AT29" i="15"/>
  <c r="AT76" i="15" s="1"/>
  <c r="AR29" i="15"/>
  <c r="AR76" i="15" s="1"/>
  <c r="AP29" i="15"/>
  <c r="AP76" i="15" s="1"/>
  <c r="AN29" i="15"/>
  <c r="AL29" i="15"/>
  <c r="AJ29" i="15"/>
  <c r="AH29" i="15"/>
  <c r="AF29" i="15"/>
  <c r="AD29" i="15"/>
  <c r="AB29" i="15"/>
  <c r="AB76" i="15" s="1"/>
  <c r="Z29" i="15"/>
  <c r="Z76" i="15" s="1"/>
  <c r="X29" i="15"/>
  <c r="X76" i="15" s="1"/>
  <c r="V29" i="15"/>
  <c r="V76" i="15" s="1"/>
  <c r="T29" i="15"/>
  <c r="T76" i="15" s="1"/>
  <c r="R29" i="15"/>
  <c r="R76" i="15" s="1"/>
  <c r="P29" i="15"/>
  <c r="N29" i="15"/>
  <c r="N76" i="15" s="1"/>
  <c r="BD73" i="14"/>
  <c r="BB73" i="14"/>
  <c r="AZ73" i="14"/>
  <c r="AX73" i="14"/>
  <c r="AV73" i="14"/>
  <c r="AT73" i="14"/>
  <c r="AR73" i="14"/>
  <c r="AP73" i="14"/>
  <c r="AN73" i="14"/>
  <c r="AL73" i="14"/>
  <c r="AJ73" i="14"/>
  <c r="AH73" i="14"/>
  <c r="AF73" i="14"/>
  <c r="AD73" i="14"/>
  <c r="AB73" i="14"/>
  <c r="Z73" i="14"/>
  <c r="X73" i="14"/>
  <c r="V73" i="14"/>
  <c r="T73" i="14"/>
  <c r="R73" i="14"/>
  <c r="P73" i="14"/>
  <c r="N73" i="14"/>
  <c r="BD51" i="14"/>
  <c r="BB51" i="14"/>
  <c r="AZ51" i="14"/>
  <c r="AX51" i="14"/>
  <c r="AV51" i="14"/>
  <c r="AT51" i="14"/>
  <c r="AR51" i="14"/>
  <c r="AP51" i="14"/>
  <c r="AN51" i="14"/>
  <c r="AL51" i="14"/>
  <c r="AJ51" i="14"/>
  <c r="AH51" i="14"/>
  <c r="AF51" i="14"/>
  <c r="AD51" i="14"/>
  <c r="AB51" i="14"/>
  <c r="Z51" i="14"/>
  <c r="X51" i="14"/>
  <c r="V51" i="14"/>
  <c r="T51" i="14"/>
  <c r="R51" i="14"/>
  <c r="P51" i="14"/>
  <c r="N51" i="14"/>
  <c r="BD29" i="14"/>
  <c r="BD76" i="14" s="1"/>
  <c r="BB29" i="14"/>
  <c r="BB76" i="14" s="1"/>
  <c r="AZ29" i="14"/>
  <c r="AX29" i="14"/>
  <c r="AX76" i="14" s="1"/>
  <c r="AV29" i="14"/>
  <c r="AT29" i="14"/>
  <c r="AR29" i="14"/>
  <c r="AP29" i="14"/>
  <c r="AN29" i="14"/>
  <c r="AN76" i="14" s="1"/>
  <c r="AL29" i="14"/>
  <c r="AL76" i="14" s="1"/>
  <c r="AJ29" i="14"/>
  <c r="AJ76" i="14" s="1"/>
  <c r="AH29" i="14"/>
  <c r="AH76" i="14" s="1"/>
  <c r="AF29" i="14"/>
  <c r="AF76" i="14" s="1"/>
  <c r="AD29" i="14"/>
  <c r="AD76" i="14" s="1"/>
  <c r="AB29" i="14"/>
  <c r="Z29" i="14"/>
  <c r="Z76" i="14" s="1"/>
  <c r="X29" i="14"/>
  <c r="V29" i="14"/>
  <c r="T29" i="14"/>
  <c r="R29" i="14"/>
  <c r="P29" i="14"/>
  <c r="P76" i="14" s="1"/>
  <c r="N29" i="14"/>
  <c r="N76" i="14" s="1"/>
  <c r="BD74" i="13"/>
  <c r="BB74" i="13"/>
  <c r="AZ74" i="13"/>
  <c r="AX74" i="13"/>
  <c r="AV74" i="13"/>
  <c r="AT74" i="13"/>
  <c r="AR74" i="13"/>
  <c r="AP74" i="13"/>
  <c r="AN74" i="13"/>
  <c r="AL74" i="13"/>
  <c r="AJ74" i="13"/>
  <c r="AH74" i="13"/>
  <c r="AF74" i="13"/>
  <c r="AD74" i="13"/>
  <c r="AB74" i="13"/>
  <c r="Z74" i="13"/>
  <c r="X74" i="13"/>
  <c r="V74" i="13"/>
  <c r="T74" i="13"/>
  <c r="R74" i="13"/>
  <c r="P74" i="13"/>
  <c r="N74" i="13"/>
  <c r="BD52" i="13"/>
  <c r="BB52" i="13"/>
  <c r="AZ52" i="13"/>
  <c r="AX52" i="13"/>
  <c r="AV52" i="13"/>
  <c r="AT52" i="13"/>
  <c r="AR52" i="13"/>
  <c r="AP52" i="13"/>
  <c r="AN52" i="13"/>
  <c r="AL52" i="13"/>
  <c r="AJ52" i="13"/>
  <c r="AH52" i="13"/>
  <c r="AF52" i="13"/>
  <c r="AD52" i="13"/>
  <c r="AB52" i="13"/>
  <c r="Z52" i="13"/>
  <c r="X52" i="13"/>
  <c r="V52" i="13"/>
  <c r="T52" i="13"/>
  <c r="R52" i="13"/>
  <c r="P52" i="13"/>
  <c r="N52" i="13"/>
  <c r="BD31" i="13"/>
  <c r="BB31" i="13"/>
  <c r="AZ31" i="13"/>
  <c r="AX31" i="13"/>
  <c r="AX77" i="13" s="1"/>
  <c r="AV31" i="13"/>
  <c r="AT31" i="13"/>
  <c r="AR31" i="13"/>
  <c r="AP31" i="13"/>
  <c r="AP77" i="13" s="1"/>
  <c r="AN31" i="13"/>
  <c r="AL31" i="13"/>
  <c r="AJ31" i="13"/>
  <c r="AH31" i="13"/>
  <c r="AF31" i="13"/>
  <c r="AD31" i="13"/>
  <c r="AB31" i="13"/>
  <c r="Z31" i="13"/>
  <c r="Z77" i="13" s="1"/>
  <c r="X31" i="13"/>
  <c r="V31" i="13"/>
  <c r="T31" i="13"/>
  <c r="R31" i="13"/>
  <c r="R77" i="13" s="1"/>
  <c r="P31" i="13"/>
  <c r="BD73" i="12"/>
  <c r="BB73" i="12"/>
  <c r="AZ73" i="12"/>
  <c r="AX73" i="12"/>
  <c r="AV73" i="12"/>
  <c r="AT73" i="12"/>
  <c r="AR73" i="12"/>
  <c r="AP73" i="12"/>
  <c r="AN73" i="12"/>
  <c r="AL73" i="12"/>
  <c r="AJ73" i="12"/>
  <c r="AH73" i="12"/>
  <c r="AF73" i="12"/>
  <c r="AD73" i="12"/>
  <c r="AB73" i="12"/>
  <c r="Z73" i="12"/>
  <c r="X73" i="12"/>
  <c r="V73" i="12"/>
  <c r="T73" i="12"/>
  <c r="R73" i="12"/>
  <c r="P73" i="12"/>
  <c r="N73" i="12"/>
  <c r="BD51" i="12"/>
  <c r="BB51" i="12"/>
  <c r="AZ51" i="12"/>
  <c r="AX51" i="12"/>
  <c r="AV51" i="12"/>
  <c r="AT51" i="12"/>
  <c r="AR51" i="12"/>
  <c r="AP51" i="12"/>
  <c r="AN51" i="12"/>
  <c r="AL51" i="12"/>
  <c r="AJ51" i="12"/>
  <c r="AH51" i="12"/>
  <c r="AF51" i="12"/>
  <c r="AD51" i="12"/>
  <c r="AB51" i="12"/>
  <c r="Z51" i="12"/>
  <c r="X51" i="12"/>
  <c r="V51" i="12"/>
  <c r="T51" i="12"/>
  <c r="R51" i="12"/>
  <c r="P51" i="12"/>
  <c r="N51" i="12"/>
  <c r="BD29" i="12"/>
  <c r="BD76" i="12" s="1"/>
  <c r="BB29" i="12"/>
  <c r="BB76" i="12" s="1"/>
  <c r="AZ29" i="12"/>
  <c r="AX29" i="12"/>
  <c r="AX76" i="12" s="1"/>
  <c r="AV29" i="12"/>
  <c r="AT29" i="12"/>
  <c r="AR29" i="12"/>
  <c r="AP29" i="12"/>
  <c r="AN29" i="12"/>
  <c r="AN76" i="12" s="1"/>
  <c r="AL29" i="12"/>
  <c r="AL76" i="12" s="1"/>
  <c r="AJ29" i="12"/>
  <c r="AJ76" i="12" s="1"/>
  <c r="AH29" i="12"/>
  <c r="AH76" i="12" s="1"/>
  <c r="AF29" i="12"/>
  <c r="AF76" i="12" s="1"/>
  <c r="AD29" i="12"/>
  <c r="AD76" i="12" s="1"/>
  <c r="AB29" i="12"/>
  <c r="Z29" i="12"/>
  <c r="Z76" i="12" s="1"/>
  <c r="X29" i="12"/>
  <c r="V29" i="12"/>
  <c r="T29" i="12"/>
  <c r="R29" i="12"/>
  <c r="P29" i="12"/>
  <c r="P76" i="12" s="1"/>
  <c r="N29" i="12"/>
  <c r="N76" i="12" s="1"/>
  <c r="BD73" i="11"/>
  <c r="BB73" i="11"/>
  <c r="AZ73" i="11"/>
  <c r="AX73" i="11"/>
  <c r="AV73" i="11"/>
  <c r="AT73" i="11"/>
  <c r="AR73" i="11"/>
  <c r="AP73" i="11"/>
  <c r="AN73" i="11"/>
  <c r="AL73" i="11"/>
  <c r="AJ73" i="11"/>
  <c r="AH73" i="11"/>
  <c r="AF73" i="11"/>
  <c r="AD73" i="11"/>
  <c r="AB73" i="11"/>
  <c r="Z73" i="11"/>
  <c r="X73" i="11"/>
  <c r="V73" i="11"/>
  <c r="T73" i="11"/>
  <c r="R73" i="11"/>
  <c r="P73" i="11"/>
  <c r="N73" i="11"/>
  <c r="BD51" i="11"/>
  <c r="BB51" i="11"/>
  <c r="AZ51" i="11"/>
  <c r="AX51" i="11"/>
  <c r="AV51" i="11"/>
  <c r="AT51" i="11"/>
  <c r="AR51" i="11"/>
  <c r="AP51" i="11"/>
  <c r="AN51" i="11"/>
  <c r="AL51" i="11"/>
  <c r="AJ51" i="11"/>
  <c r="AH51" i="11"/>
  <c r="AF51" i="11"/>
  <c r="AD51" i="11"/>
  <c r="AB51" i="11"/>
  <c r="Z51" i="11"/>
  <c r="X51" i="11"/>
  <c r="V51" i="11"/>
  <c r="T51" i="11"/>
  <c r="R51" i="11"/>
  <c r="P51" i="11"/>
  <c r="N51" i="11"/>
  <c r="BD29" i="11"/>
  <c r="BB29" i="11"/>
  <c r="AZ29" i="11"/>
  <c r="AZ76" i="11" s="1"/>
  <c r="AX29" i="11"/>
  <c r="AX76" i="11" s="1"/>
  <c r="AV29" i="11"/>
  <c r="AV76" i="11" s="1"/>
  <c r="AT29" i="11"/>
  <c r="AT76" i="11" s="1"/>
  <c r="AR29" i="11"/>
  <c r="AR76" i="11" s="1"/>
  <c r="AP29" i="11"/>
  <c r="AP76" i="11" s="1"/>
  <c r="AN29" i="11"/>
  <c r="AL29" i="11"/>
  <c r="AL76" i="11" s="1"/>
  <c r="AJ29" i="11"/>
  <c r="AH29" i="11"/>
  <c r="AF29" i="11"/>
  <c r="AD29" i="11"/>
  <c r="AB29" i="11"/>
  <c r="AB76" i="11" s="1"/>
  <c r="Z29" i="11"/>
  <c r="Z76" i="11" s="1"/>
  <c r="X29" i="11"/>
  <c r="X76" i="11" s="1"/>
  <c r="V29" i="11"/>
  <c r="V76" i="11" s="1"/>
  <c r="T29" i="11"/>
  <c r="T76" i="11" s="1"/>
  <c r="R29" i="11"/>
  <c r="R76" i="11" s="1"/>
  <c r="P29" i="11"/>
  <c r="N29" i="11"/>
  <c r="N76" i="11" s="1"/>
  <c r="BD73" i="10"/>
  <c r="BB73" i="10"/>
  <c r="AZ73" i="10"/>
  <c r="AX73" i="10"/>
  <c r="AV73" i="10"/>
  <c r="AT73" i="10"/>
  <c r="AR73" i="10"/>
  <c r="AP73" i="10"/>
  <c r="AN73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BD51" i="10"/>
  <c r="BB51" i="10"/>
  <c r="AZ51" i="10"/>
  <c r="AX51" i="10"/>
  <c r="AV51" i="10"/>
  <c r="AT51" i="10"/>
  <c r="AR51" i="10"/>
  <c r="AP51" i="10"/>
  <c r="AN51" i="10"/>
  <c r="AL51" i="10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BD29" i="10"/>
  <c r="BB29" i="10"/>
  <c r="AZ29" i="10"/>
  <c r="AX29" i="10"/>
  <c r="AV29" i="10"/>
  <c r="AT29" i="10"/>
  <c r="AR29" i="10"/>
  <c r="AP29" i="10"/>
  <c r="AN29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BD73" i="9"/>
  <c r="BB73" i="9"/>
  <c r="AZ73" i="9"/>
  <c r="AX73" i="9"/>
  <c r="AV73" i="9"/>
  <c r="AT73" i="9"/>
  <c r="AR73" i="9"/>
  <c r="AP73" i="9"/>
  <c r="AN73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BD51" i="9"/>
  <c r="BB51" i="9"/>
  <c r="AZ51" i="9"/>
  <c r="AX51" i="9"/>
  <c r="AV51" i="9"/>
  <c r="AT51" i="9"/>
  <c r="AR51" i="9"/>
  <c r="AP51" i="9"/>
  <c r="AN51" i="9"/>
  <c r="AL51" i="9"/>
  <c r="AJ51" i="9"/>
  <c r="AH51" i="9"/>
  <c r="AF51" i="9"/>
  <c r="AD51" i="9"/>
  <c r="AB51" i="9"/>
  <c r="Z51" i="9"/>
  <c r="X51" i="9"/>
  <c r="V51" i="9"/>
  <c r="T51" i="9"/>
  <c r="R51" i="9"/>
  <c r="P51" i="9"/>
  <c r="N51" i="9"/>
  <c r="BD29" i="9"/>
  <c r="BB29" i="9"/>
  <c r="AZ29" i="9"/>
  <c r="AZ76" i="9" s="1"/>
  <c r="AX29" i="9"/>
  <c r="AX76" i="9" s="1"/>
  <c r="AV29" i="9"/>
  <c r="AV76" i="9" s="1"/>
  <c r="AT29" i="9"/>
  <c r="AT76" i="9" s="1"/>
  <c r="AR29" i="9"/>
  <c r="AP29" i="9"/>
  <c r="AN29" i="9"/>
  <c r="AL29" i="9"/>
  <c r="AL76" i="9" s="1"/>
  <c r="AJ29" i="9"/>
  <c r="AH29" i="9"/>
  <c r="AF29" i="9"/>
  <c r="AD29" i="9"/>
  <c r="AB29" i="9"/>
  <c r="AB76" i="9" s="1"/>
  <c r="Z29" i="9"/>
  <c r="Z76" i="9" s="1"/>
  <c r="X29" i="9"/>
  <c r="X76" i="9" s="1"/>
  <c r="V29" i="9"/>
  <c r="V76" i="9" s="1"/>
  <c r="T29" i="9"/>
  <c r="T76" i="9" s="1"/>
  <c r="R29" i="9"/>
  <c r="R76" i="9" s="1"/>
  <c r="P29" i="9"/>
  <c r="N29" i="9"/>
  <c r="N76" i="9" s="1"/>
  <c r="BD73" i="8"/>
  <c r="BB73" i="8"/>
  <c r="AZ73" i="8"/>
  <c r="AX73" i="8"/>
  <c r="AV73" i="8"/>
  <c r="AT73" i="8"/>
  <c r="AR73" i="8"/>
  <c r="AP73" i="8"/>
  <c r="AN73" i="8"/>
  <c r="AL73" i="8"/>
  <c r="AJ73" i="8"/>
  <c r="AH73" i="8"/>
  <c r="AF73" i="8"/>
  <c r="AD73" i="8"/>
  <c r="AB73" i="8"/>
  <c r="Z73" i="8"/>
  <c r="X73" i="8"/>
  <c r="V73" i="8"/>
  <c r="T73" i="8"/>
  <c r="R73" i="8"/>
  <c r="P73" i="8"/>
  <c r="N73" i="8"/>
  <c r="BD51" i="8"/>
  <c r="BB51" i="8"/>
  <c r="AZ51" i="8"/>
  <c r="AX51" i="8"/>
  <c r="AV51" i="8"/>
  <c r="AT51" i="8"/>
  <c r="AR51" i="8"/>
  <c r="AP51" i="8"/>
  <c r="AN51" i="8"/>
  <c r="AL51" i="8"/>
  <c r="AJ51" i="8"/>
  <c r="AH51" i="8"/>
  <c r="AF51" i="8"/>
  <c r="AD51" i="8"/>
  <c r="AB51" i="8"/>
  <c r="Z51" i="8"/>
  <c r="X51" i="8"/>
  <c r="V51" i="8"/>
  <c r="T51" i="8"/>
  <c r="R51" i="8"/>
  <c r="P51" i="8"/>
  <c r="N51" i="8"/>
  <c r="BD29" i="8"/>
  <c r="BB29" i="8"/>
  <c r="BB76" i="8" s="1"/>
  <c r="AZ29" i="8"/>
  <c r="AX29" i="8"/>
  <c r="AX76" i="8" s="1"/>
  <c r="AV29" i="8"/>
  <c r="AT29" i="8"/>
  <c r="AR29" i="8"/>
  <c r="AP29" i="8"/>
  <c r="AN29" i="8"/>
  <c r="AL29" i="8"/>
  <c r="AL76" i="8" s="1"/>
  <c r="AJ29" i="8"/>
  <c r="AJ76" i="8" s="1"/>
  <c r="AH29" i="8"/>
  <c r="AH76" i="8" s="1"/>
  <c r="AF29" i="8"/>
  <c r="AF76" i="8" s="1"/>
  <c r="AD29" i="8"/>
  <c r="AD76" i="8" s="1"/>
  <c r="AB29" i="8"/>
  <c r="AB76" i="8" s="1"/>
  <c r="Z29" i="8"/>
  <c r="Z76" i="8" s="1"/>
  <c r="X29" i="8"/>
  <c r="V29" i="8"/>
  <c r="T29" i="8"/>
  <c r="R29" i="8"/>
  <c r="P29" i="8"/>
  <c r="P76" i="8" s="1"/>
  <c r="N29" i="8"/>
  <c r="N76" i="8" s="1"/>
  <c r="BD73" i="7"/>
  <c r="BB73" i="7"/>
  <c r="AZ73" i="7"/>
  <c r="AX73" i="7"/>
  <c r="AV73" i="7"/>
  <c r="AT73" i="7"/>
  <c r="AR73" i="7"/>
  <c r="AP73" i="7"/>
  <c r="AN73" i="7"/>
  <c r="AL73" i="7"/>
  <c r="AJ73" i="7"/>
  <c r="AH73" i="7"/>
  <c r="AF73" i="7"/>
  <c r="AD73" i="7"/>
  <c r="AB73" i="7"/>
  <c r="Z73" i="7"/>
  <c r="X73" i="7"/>
  <c r="V73" i="7"/>
  <c r="T73" i="7"/>
  <c r="R73" i="7"/>
  <c r="P73" i="7"/>
  <c r="N73" i="7"/>
  <c r="BD51" i="7"/>
  <c r="BB51" i="7"/>
  <c r="AZ51" i="7"/>
  <c r="AX51" i="7"/>
  <c r="AV51" i="7"/>
  <c r="AT51" i="7"/>
  <c r="AR51" i="7"/>
  <c r="AP51" i="7"/>
  <c r="AN51" i="7"/>
  <c r="AL51" i="7"/>
  <c r="AJ51" i="7"/>
  <c r="AH51" i="7"/>
  <c r="AF51" i="7"/>
  <c r="AD51" i="7"/>
  <c r="AB51" i="7"/>
  <c r="Z51" i="7"/>
  <c r="X51" i="7"/>
  <c r="V51" i="7"/>
  <c r="T51" i="7"/>
  <c r="R51" i="7"/>
  <c r="P51" i="7"/>
  <c r="N51" i="7"/>
  <c r="BD29" i="7"/>
  <c r="BB29" i="7"/>
  <c r="AZ29" i="7"/>
  <c r="AZ76" i="7" s="1"/>
  <c r="AX29" i="7"/>
  <c r="AX76" i="7" s="1"/>
  <c r="AV29" i="7"/>
  <c r="AV76" i="7" s="1"/>
  <c r="AT29" i="7"/>
  <c r="AT76" i="7" s="1"/>
  <c r="AR29" i="7"/>
  <c r="AR76" i="7" s="1"/>
  <c r="AP29" i="7"/>
  <c r="AN29" i="7"/>
  <c r="AL29" i="7"/>
  <c r="AL76" i="7" s="1"/>
  <c r="AJ29" i="7"/>
  <c r="AH29" i="7"/>
  <c r="AF29" i="7"/>
  <c r="AD29" i="7"/>
  <c r="AB29" i="7"/>
  <c r="AB76" i="7" s="1"/>
  <c r="Z29" i="7"/>
  <c r="Z76" i="7" s="1"/>
  <c r="X29" i="7"/>
  <c r="X76" i="7" s="1"/>
  <c r="V29" i="7"/>
  <c r="V76" i="7" s="1"/>
  <c r="T29" i="7"/>
  <c r="T76" i="7" s="1"/>
  <c r="R29" i="7"/>
  <c r="R76" i="7" s="1"/>
  <c r="P29" i="7"/>
  <c r="P76" i="7" s="1"/>
  <c r="N29" i="7"/>
  <c r="N76" i="7" s="1"/>
  <c r="BD73" i="6"/>
  <c r="BB73" i="6"/>
  <c r="AZ73" i="6"/>
  <c r="AX73" i="6"/>
  <c r="AV73" i="6"/>
  <c r="AT73" i="6"/>
  <c r="AR73" i="6"/>
  <c r="AP73" i="6"/>
  <c r="AN73" i="6"/>
  <c r="AL73" i="6"/>
  <c r="AJ73" i="6"/>
  <c r="AH73" i="6"/>
  <c r="AF73" i="6"/>
  <c r="AD73" i="6"/>
  <c r="AB73" i="6"/>
  <c r="Z73" i="6"/>
  <c r="X73" i="6"/>
  <c r="V73" i="6"/>
  <c r="T73" i="6"/>
  <c r="R73" i="6"/>
  <c r="P73" i="6"/>
  <c r="N73" i="6"/>
  <c r="BD51" i="6"/>
  <c r="BB51" i="6"/>
  <c r="AZ51" i="6"/>
  <c r="AX51" i="6"/>
  <c r="AV51" i="6"/>
  <c r="AT51" i="6"/>
  <c r="AR51" i="6"/>
  <c r="AP51" i="6"/>
  <c r="AN51" i="6"/>
  <c r="AL51" i="6"/>
  <c r="AJ51" i="6"/>
  <c r="AH51" i="6"/>
  <c r="AF51" i="6"/>
  <c r="AD51" i="6"/>
  <c r="AB51" i="6"/>
  <c r="Z51" i="6"/>
  <c r="X51" i="6"/>
  <c r="V51" i="6"/>
  <c r="T51" i="6"/>
  <c r="R51" i="6"/>
  <c r="P51" i="6"/>
  <c r="N51" i="6"/>
  <c r="BD29" i="6"/>
  <c r="BD76" i="6" s="1"/>
  <c r="BB29" i="6"/>
  <c r="BB76" i="6" s="1"/>
  <c r="AZ29" i="6"/>
  <c r="AX29" i="6"/>
  <c r="AX76" i="6" s="1"/>
  <c r="AV29" i="6"/>
  <c r="AT29" i="6"/>
  <c r="AR29" i="6"/>
  <c r="AP29" i="6"/>
  <c r="AN29" i="6"/>
  <c r="AN76" i="6" s="1"/>
  <c r="AL29" i="6"/>
  <c r="AL76" i="6" s="1"/>
  <c r="AJ29" i="6"/>
  <c r="AJ76" i="6" s="1"/>
  <c r="AH29" i="6"/>
  <c r="AH76" i="6" s="1"/>
  <c r="AF29" i="6"/>
  <c r="AF76" i="6" s="1"/>
  <c r="AD29" i="6"/>
  <c r="AD76" i="6" s="1"/>
  <c r="AB29" i="6"/>
  <c r="AB76" i="6" s="1"/>
  <c r="Z29" i="6"/>
  <c r="Z76" i="6" s="1"/>
  <c r="X29" i="6"/>
  <c r="V29" i="6"/>
  <c r="T29" i="6"/>
  <c r="R29" i="6"/>
  <c r="P29" i="6"/>
  <c r="P76" i="6" s="1"/>
  <c r="N29" i="6"/>
  <c r="N76" i="6" s="1"/>
  <c r="D37" i="3"/>
  <c r="D10" i="3"/>
  <c r="D39" i="3" s="1"/>
  <c r="X77" i="13" l="1"/>
  <c r="AV77" i="13"/>
  <c r="T77" i="13"/>
  <c r="AB77" i="13"/>
  <c r="AR77" i="13"/>
  <c r="AZ77" i="13"/>
  <c r="F33" i="3" s="1"/>
  <c r="N77" i="13"/>
  <c r="V77" i="13"/>
  <c r="AL77" i="13"/>
  <c r="F24" i="3" s="1"/>
  <c r="AT77" i="13"/>
  <c r="AP76" i="7"/>
  <c r="AN76" i="7"/>
  <c r="AN76" i="10"/>
  <c r="BB76" i="10"/>
  <c r="AD76" i="10"/>
  <c r="AF76" i="10"/>
  <c r="BD76" i="10"/>
  <c r="AH76" i="10"/>
  <c r="AJ76" i="10"/>
  <c r="N76" i="10"/>
  <c r="F6" i="3" s="1"/>
  <c r="AL76" i="10"/>
  <c r="P76" i="10"/>
  <c r="Z76" i="10"/>
  <c r="AX76" i="10"/>
  <c r="AP76" i="9"/>
  <c r="AR76" i="9"/>
  <c r="AN76" i="8"/>
  <c r="AZ76" i="8"/>
  <c r="BD76" i="8"/>
  <c r="AZ76" i="6"/>
  <c r="R76" i="6"/>
  <c r="F8" i="3" s="1"/>
  <c r="AP76" i="6"/>
  <c r="AD76" i="7"/>
  <c r="BB76" i="7"/>
  <c r="R76" i="8"/>
  <c r="AP76" i="8"/>
  <c r="AD76" i="9"/>
  <c r="BB76" i="9"/>
  <c r="R76" i="10"/>
  <c r="AP76" i="10"/>
  <c r="AD76" i="11"/>
  <c r="BB76" i="11"/>
  <c r="R76" i="12"/>
  <c r="AP76" i="12"/>
  <c r="AD77" i="13"/>
  <c r="BB77" i="13"/>
  <c r="R76" i="14"/>
  <c r="AP76" i="14"/>
  <c r="AD76" i="15"/>
  <c r="BB76" i="15"/>
  <c r="R76" i="16"/>
  <c r="AP76" i="16"/>
  <c r="AD76" i="17"/>
  <c r="BB76" i="17"/>
  <c r="T76" i="6"/>
  <c r="F9" i="3" s="1"/>
  <c r="AR76" i="6"/>
  <c r="AF76" i="7"/>
  <c r="BD76" i="7"/>
  <c r="T76" i="8"/>
  <c r="AR76" i="8"/>
  <c r="AF76" i="9"/>
  <c r="BD76" i="9"/>
  <c r="T76" i="10"/>
  <c r="AR76" i="10"/>
  <c r="AF76" i="11"/>
  <c r="BD76" i="11"/>
  <c r="T76" i="12"/>
  <c r="AR76" i="12"/>
  <c r="AF77" i="13"/>
  <c r="BD77" i="13"/>
  <c r="T76" i="14"/>
  <c r="AR76" i="14"/>
  <c r="AF76" i="15"/>
  <c r="BD76" i="15"/>
  <c r="T76" i="16"/>
  <c r="AR76" i="16"/>
  <c r="AF76" i="17"/>
  <c r="BD76" i="17"/>
  <c r="V76" i="6"/>
  <c r="AT76" i="6"/>
  <c r="AH76" i="7"/>
  <c r="V76" i="8"/>
  <c r="AT76" i="8"/>
  <c r="AH76" i="9"/>
  <c r="V76" i="10"/>
  <c r="AT76" i="10"/>
  <c r="AH76" i="11"/>
  <c r="V76" i="12"/>
  <c r="AT76" i="12"/>
  <c r="AH77" i="13"/>
  <c r="F22" i="3" s="1"/>
  <c r="V76" i="14"/>
  <c r="AT76" i="14"/>
  <c r="AH76" i="15"/>
  <c r="V76" i="16"/>
  <c r="AT76" i="16"/>
  <c r="AH76" i="17"/>
  <c r="X76" i="6"/>
  <c r="AV76" i="6"/>
  <c r="AJ76" i="7"/>
  <c r="X76" i="8"/>
  <c r="AV76" i="8"/>
  <c r="AJ76" i="9"/>
  <c r="X76" i="10"/>
  <c r="AV76" i="10"/>
  <c r="AJ76" i="11"/>
  <c r="X76" i="12"/>
  <c r="AV76" i="12"/>
  <c r="AJ77" i="13"/>
  <c r="X76" i="14"/>
  <c r="AV76" i="14"/>
  <c r="AJ76" i="15"/>
  <c r="X76" i="16"/>
  <c r="AV76" i="16"/>
  <c r="AJ76" i="17"/>
  <c r="F32" i="3"/>
  <c r="AL76" i="15"/>
  <c r="Z76" i="16"/>
  <c r="AX76" i="16"/>
  <c r="F17" i="3"/>
  <c r="P76" i="9"/>
  <c r="AN76" i="9"/>
  <c r="AB76" i="10"/>
  <c r="AZ76" i="10"/>
  <c r="P76" i="11"/>
  <c r="AN76" i="11"/>
  <c r="AB76" i="12"/>
  <c r="AZ76" i="12"/>
  <c r="P77" i="13"/>
  <c r="F7" i="3" s="1"/>
  <c r="AN77" i="13"/>
  <c r="AB76" i="14"/>
  <c r="AZ76" i="14"/>
  <c r="P76" i="15"/>
  <c r="AN76" i="15"/>
  <c r="AB76" i="16"/>
  <c r="AZ76" i="16"/>
  <c r="P76" i="17"/>
  <c r="AN76" i="17"/>
  <c r="AD76" i="16"/>
  <c r="BB76" i="16"/>
  <c r="AF76" i="16"/>
  <c r="BD76" i="16"/>
  <c r="AJ76" i="16"/>
  <c r="F35" i="3" l="1"/>
  <c r="F34" i="3"/>
  <c r="F19" i="3"/>
  <c r="F18" i="3"/>
  <c r="F30" i="3"/>
  <c r="F26" i="3"/>
  <c r="F14" i="3"/>
  <c r="F15" i="3"/>
  <c r="F20" i="3"/>
  <c r="F23" i="3"/>
  <c r="F27" i="3"/>
  <c r="F31" i="3"/>
  <c r="F29" i="3"/>
  <c r="F10" i="3"/>
  <c r="F37" i="3" l="1"/>
  <c r="F39" i="3" s="1"/>
</calcChain>
</file>

<file path=xl/sharedStrings.xml><?xml version="1.0" encoding="utf-8"?>
<sst xmlns="http://schemas.openxmlformats.org/spreadsheetml/2006/main" count="2129" uniqueCount="122">
  <si>
    <t>Item</t>
  </si>
  <si>
    <t>Notes</t>
  </si>
  <si>
    <t>Equipment</t>
  </si>
  <si>
    <t>INCOME</t>
  </si>
  <si>
    <t>CVC Grant</t>
  </si>
  <si>
    <t>Fundraising</t>
  </si>
  <si>
    <t>EXPENSES</t>
  </si>
  <si>
    <t>Advertising</t>
  </si>
  <si>
    <t>Reserve Funds</t>
  </si>
  <si>
    <t>Communications</t>
  </si>
  <si>
    <t>TOTAL</t>
  </si>
  <si>
    <t>NET INCOME/EXPENSE</t>
  </si>
  <si>
    <t>Men's Group</t>
  </si>
  <si>
    <t>PNMC Grant</t>
  </si>
  <si>
    <t>Women's Spiritual  Group</t>
  </si>
  <si>
    <t xml:space="preserve">Childcare </t>
  </si>
  <si>
    <t>Small Group Programming</t>
  </si>
  <si>
    <t>Budget Year runs July 1 to July 1</t>
  </si>
  <si>
    <t>Actual YTD</t>
  </si>
  <si>
    <t>Website</t>
  </si>
  <si>
    <t>Food</t>
  </si>
  <si>
    <t xml:space="preserve">Software </t>
  </si>
  <si>
    <t>Monday Night Pizza</t>
  </si>
  <si>
    <t>For all Nursery and Children's programming payroll ($17/hr.  Two workers required for Safe Sanctuary)</t>
  </si>
  <si>
    <t>Date</t>
  </si>
  <si>
    <t>Name</t>
  </si>
  <si>
    <t>Memo</t>
  </si>
  <si>
    <t>Paid Amount</t>
  </si>
  <si>
    <t>Other</t>
  </si>
  <si>
    <t>Type</t>
  </si>
  <si>
    <t>3308 · Union Spiritual Ministries</t>
  </si>
  <si>
    <t>3308-01 · Union CVC Grant Salary</t>
  </si>
  <si>
    <t>Account Balance</t>
  </si>
  <si>
    <t>3308-02 · Union PNMC Programs</t>
  </si>
  <si>
    <t>FUMC</t>
  </si>
  <si>
    <t>3308 · Union Spiritual Ministries - Other</t>
  </si>
  <si>
    <t>Pizza</t>
  </si>
  <si>
    <t>Childcare</t>
  </si>
  <si>
    <t>Social</t>
  </si>
  <si>
    <t>Media</t>
  </si>
  <si>
    <t>Pastor</t>
  </si>
  <si>
    <t>Ministry</t>
  </si>
  <si>
    <t>Co-ord</t>
  </si>
  <si>
    <t>Women's</t>
  </si>
  <si>
    <t>Spiritual</t>
  </si>
  <si>
    <t>Men's</t>
  </si>
  <si>
    <t>Group</t>
  </si>
  <si>
    <t>Software</t>
  </si>
  <si>
    <t>Summary Total</t>
  </si>
  <si>
    <t>Budgeted</t>
  </si>
  <si>
    <t>Tithes /Offerings</t>
  </si>
  <si>
    <t xml:space="preserve">   Fundraising</t>
  </si>
  <si>
    <t xml:space="preserve">   Tithes / Offerings</t>
  </si>
  <si>
    <t xml:space="preserve">   PNMC Grant</t>
  </si>
  <si>
    <t xml:space="preserve">   CVC Grant</t>
  </si>
  <si>
    <t>Family Ministry Assistant</t>
  </si>
  <si>
    <t>Communication Coordinator</t>
  </si>
  <si>
    <t>Recovery Groups</t>
  </si>
  <si>
    <t>Technology</t>
  </si>
  <si>
    <t>Training / Coaching</t>
  </si>
  <si>
    <t>Facility</t>
  </si>
  <si>
    <t>Staffing / Salary</t>
  </si>
  <si>
    <t>Ending Monthly Balance</t>
  </si>
  <si>
    <t>Branding</t>
  </si>
  <si>
    <t>Coordinator</t>
  </si>
  <si>
    <t>Family</t>
  </si>
  <si>
    <t>Assistant</t>
  </si>
  <si>
    <t>Recovery</t>
  </si>
  <si>
    <t>Groups</t>
  </si>
  <si>
    <t>Monday</t>
  </si>
  <si>
    <t>Night</t>
  </si>
  <si>
    <t>Training /</t>
  </si>
  <si>
    <t>Coaching</t>
  </si>
  <si>
    <t>23 Decemb</t>
  </si>
  <si>
    <t>TUMC</t>
  </si>
  <si>
    <t>Bill</t>
  </si>
  <si>
    <t>Lopez, Ayla M  PR</t>
  </si>
  <si>
    <t>Ayla Lopez Wages</t>
  </si>
  <si>
    <t>Williams, Alison D PR</t>
  </si>
  <si>
    <t>Alison William Wages</t>
  </si>
  <si>
    <t>Williams, Bailey  PR</t>
  </si>
  <si>
    <t>Bailey Williams Hourly Wage</t>
  </si>
  <si>
    <t>Deposit</t>
  </si>
  <si>
    <t>Ministry Incubators, LLC</t>
  </si>
  <si>
    <t>Executive Coaching Agreement</t>
  </si>
  <si>
    <t>MASTERCARD</t>
  </si>
  <si>
    <t>Background Check - Molly Union Media</t>
  </si>
  <si>
    <t>Bryson Lillie</t>
  </si>
  <si>
    <t>Monday Pizza</t>
  </si>
  <si>
    <t>Sunday Chicken Union Group</t>
  </si>
  <si>
    <t>3308 · Union Spiritual Ministries - Other (Currently Unused)</t>
  </si>
  <si>
    <t>First contract cost split with MSC. Took on additional coaching contract for oversight and evaluative purposes</t>
  </si>
  <si>
    <t>Molly Gard-Waller</t>
  </si>
  <si>
    <t>23 Hours Marketing Coordinator</t>
  </si>
  <si>
    <t>Katie Pech</t>
  </si>
  <si>
    <t>Fall Fest Food</t>
  </si>
  <si>
    <t>Fall Fest Face Paonter</t>
  </si>
  <si>
    <t>Game Trailer Rental</t>
  </si>
  <si>
    <t>Union CVC Grant Salary from TUMC</t>
  </si>
  <si>
    <t xml:space="preserve">Mountain Sky Conference </t>
  </si>
  <si>
    <t>Quarterly Grant Check</t>
  </si>
  <si>
    <t>Paycheck (1/2 Time)</t>
  </si>
  <si>
    <t>Fall Fest Expenses</t>
  </si>
  <si>
    <t>18.25 Hours Marketing Coordinator</t>
  </si>
  <si>
    <t>Marketing Coordinator Advertising Aug-Oct</t>
  </si>
  <si>
    <t>Union CVC Grant Salary</t>
  </si>
  <si>
    <t>Hired Molly Wally as of 9/1/2023</t>
  </si>
  <si>
    <t>This position is still vacant and not actively being pursued</t>
  </si>
  <si>
    <t>Bailey Williams Regular Pay</t>
  </si>
  <si>
    <t>Pizza Monday</t>
  </si>
  <si>
    <t>Union Visionary Dinner</t>
  </si>
  <si>
    <t>Marketing Coordinator Advertising Jan 24</t>
  </si>
  <si>
    <t>Marketing Coordinator Advertising Dec 23</t>
  </si>
  <si>
    <t>Camera Gimble for Video Production</t>
  </si>
  <si>
    <t>The CVC grant covers fifty percent of pastoral compensation, with TUMC managing the distrubution of all pastoral salary funds.</t>
  </si>
  <si>
    <r>
      <t xml:space="preserve">2023-24 Union Spiritual Community Budget </t>
    </r>
    <r>
      <rPr>
        <i/>
        <sz val="12"/>
        <color theme="1"/>
        <rFont val="Calibri"/>
        <family val="2"/>
        <scheme val="minor"/>
      </rPr>
      <t>(as of 4/1/2024)</t>
    </r>
  </si>
  <si>
    <t>$12,500 per quarter. All told  $11,888 goes to FUMC,  $38,112 to TUMC</t>
  </si>
  <si>
    <t>Union PNMC Grant Programs</t>
  </si>
  <si>
    <t xml:space="preserve">Union PNMC Grant </t>
  </si>
  <si>
    <t>Marketing Coordinator Advertising Dec</t>
  </si>
  <si>
    <t>3308-03 · Union Spiritual Ministries - Contractor</t>
  </si>
  <si>
    <t>50,000 is final PNMC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</si>
</sst>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-#,##0.00"/>
    <numFmt numFmtId="165" formatCode="mm/dd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32323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3" fontId="3" fillId="3" borderId="3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49" fontId="7" fillId="0" borderId="0" xfId="0" applyNumberFormat="1" applyFont="1"/>
    <xf numFmtId="49" fontId="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0" xfId="0" applyFill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44" fontId="11" fillId="0" borderId="0" xfId="1" applyFont="1" applyAlignment="1">
      <alignment vertical="center"/>
    </xf>
    <xf numFmtId="44" fontId="11" fillId="0" borderId="0" xfId="1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44" fontId="12" fillId="0" borderId="0" xfId="1" applyFont="1" applyAlignment="1">
      <alignment horizontal="center" vertical="center"/>
    </xf>
    <xf numFmtId="44" fontId="11" fillId="0" borderId="0" xfId="0" applyNumberFormat="1" applyFont="1" applyAlignment="1">
      <alignment vertical="center"/>
    </xf>
    <xf numFmtId="44" fontId="11" fillId="0" borderId="0" xfId="0" applyNumberFormat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left" indent="2"/>
    </xf>
    <xf numFmtId="0" fontId="2" fillId="0" borderId="0" xfId="0" applyFont="1" applyAlignment="1">
      <alignment horizontal="left" indent="2"/>
    </xf>
    <xf numFmtId="44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44" fontId="11" fillId="0" borderId="0" xfId="1" applyFont="1" applyFill="1"/>
    <xf numFmtId="0" fontId="12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0" xfId="0" applyFont="1" applyFill="1"/>
    <xf numFmtId="44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13" fillId="0" borderId="8" xfId="0" applyNumberFormat="1" applyFont="1" applyBorder="1" applyAlignment="1">
      <alignment horizontal="center" vertical="center"/>
    </xf>
    <xf numFmtId="44" fontId="0" fillId="0" borderId="0" xfId="0" applyNumberFormat="1"/>
    <xf numFmtId="49" fontId="8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/>
    <xf numFmtId="44" fontId="8" fillId="0" borderId="0" xfId="1" applyFont="1"/>
    <xf numFmtId="164" fontId="8" fillId="0" borderId="3" xfId="0" applyNumberFormat="1" applyFont="1" applyBorder="1"/>
    <xf numFmtId="44" fontId="14" fillId="0" borderId="0" xfId="1" applyFont="1"/>
    <xf numFmtId="0" fontId="14" fillId="0" borderId="0" xfId="0" applyFont="1"/>
    <xf numFmtId="44" fontId="14" fillId="0" borderId="0" xfId="0" applyNumberFormat="1" applyFont="1"/>
    <xf numFmtId="14" fontId="14" fillId="0" borderId="0" xfId="0" applyNumberFormat="1" applyFont="1"/>
    <xf numFmtId="44" fontId="8" fillId="0" borderId="3" xfId="1" applyFont="1" applyBorder="1"/>
    <xf numFmtId="44" fontId="8" fillId="0" borderId="0" xfId="1" applyFont="1" applyBorder="1"/>
    <xf numFmtId="49" fontId="7" fillId="0" borderId="0" xfId="0" applyNumberFormat="1" applyFont="1" applyAlignment="1">
      <alignment horizontal="center" vertical="center"/>
    </xf>
    <xf numFmtId="44" fontId="11" fillId="0" borderId="0" xfId="1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8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microsoft.com/office/2017/10/relationships/person" Target="persons/person3.xml"/><Relationship Id="rId34" Type="http://schemas.microsoft.com/office/2017/10/relationships/person" Target="persons/person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microsoft.com/office/2017/10/relationships/person" Target="persons/person4.xml"/><Relationship Id="rId33" Type="http://schemas.microsoft.com/office/2017/10/relationships/person" Target="persons/person1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0.xml"/><Relationship Id="rId29" Type="http://schemas.microsoft.com/office/2017/10/relationships/person" Target="persons/person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32" Type="http://schemas.microsoft.com/office/2017/10/relationships/person" Target="persons/person1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microsoft.com/office/2017/10/relationships/person" Target="persons/person6.xml"/><Relationship Id="rId28" Type="http://schemas.microsoft.com/office/2017/10/relationships/person" Target="persons/person8.xml"/><Relationship Id="rId10" Type="http://schemas.openxmlformats.org/officeDocument/2006/relationships/worksheet" Target="worksheets/sheet10.xml"/><Relationship Id="rId19" Type="http://schemas.microsoft.com/office/2017/10/relationships/person" Target="persons/person5.xml"/><Relationship Id="rId31" Type="http://schemas.microsoft.com/office/2017/10/relationships/person" Target="persons/pers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7" Type="http://schemas.microsoft.com/office/2017/10/relationships/person" Target="persons/person.xml"/><Relationship Id="rId30" Type="http://schemas.microsoft.com/office/2017/10/relationships/person" Target="persons/person11.xml"/><Relationship Id="rId22" Type="http://schemas.microsoft.com/office/2017/10/relationships/person" Target="persons/person7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70" zoomScaleNormal="70" workbookViewId="0">
      <selection activeCell="F19" sqref="F19"/>
    </sheetView>
  </sheetViews>
  <sheetFormatPr defaultColWidth="8.7890625" defaultRowHeight="20.399999999999999" x14ac:dyDescent="0.75"/>
  <cols>
    <col min="1" max="1" width="66.89453125" style="2" bestFit="1" customWidth="1"/>
    <col min="2" max="2" width="8.7890625" style="2" customWidth="1"/>
    <col min="3" max="3" width="9.5234375" style="2" customWidth="1"/>
    <col min="4" max="4" width="24" style="2" customWidth="1"/>
    <col min="5" max="5" width="8.7890625" style="2"/>
    <col min="6" max="6" width="17.47265625" style="2" customWidth="1"/>
    <col min="7" max="7" width="8.7890625" style="2"/>
    <col min="8" max="8" width="8.7890625" style="2" customWidth="1"/>
    <col min="9" max="9" width="95.47265625" style="2" bestFit="1" customWidth="1"/>
    <col min="10" max="10" width="5.26171875" style="2" bestFit="1" customWidth="1"/>
    <col min="11" max="11" width="57.26171875" style="2" customWidth="1"/>
    <col min="12" max="12" width="118.62890625" style="2" customWidth="1"/>
    <col min="13" max="16384" width="8.7890625" style="2"/>
  </cols>
  <sheetData>
    <row r="1" spans="1:12" ht="38.25" customHeight="1" x14ac:dyDescent="0.75">
      <c r="A1" s="40" t="s">
        <v>115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0.5" customHeight="1" x14ac:dyDescent="0.75">
      <c r="A2" s="42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4.5" customHeight="1" thickBot="1" x14ac:dyDescent="0.8">
      <c r="A3" s="4" t="s">
        <v>0</v>
      </c>
      <c r="B3" s="3"/>
      <c r="C3" s="3"/>
      <c r="D3" s="44" t="s">
        <v>49</v>
      </c>
      <c r="E3" s="44"/>
      <c r="F3" s="44" t="s">
        <v>18</v>
      </c>
      <c r="G3" s="44"/>
      <c r="H3" s="44"/>
      <c r="I3" s="44" t="s">
        <v>1</v>
      </c>
      <c r="J3" s="44"/>
      <c r="K3" s="44"/>
      <c r="L3" s="45"/>
    </row>
    <row r="4" spans="1:12" x14ac:dyDescent="0.75">
      <c r="A4" s="6"/>
      <c r="B4" s="1"/>
      <c r="C4" s="1"/>
      <c r="D4" s="39"/>
      <c r="E4" s="39"/>
      <c r="F4" s="39"/>
      <c r="G4" s="39"/>
      <c r="H4" s="39"/>
      <c r="I4" s="35"/>
      <c r="J4" s="35"/>
      <c r="K4" s="35"/>
      <c r="L4" s="35"/>
    </row>
    <row r="5" spans="1:12" x14ac:dyDescent="0.75">
      <c r="A5" s="6" t="s">
        <v>3</v>
      </c>
      <c r="B5" s="1"/>
      <c r="C5" s="1"/>
      <c r="D5" s="39"/>
      <c r="E5" s="39"/>
      <c r="F5" s="39"/>
      <c r="G5" s="39"/>
      <c r="H5" s="39"/>
      <c r="I5" s="35"/>
      <c r="J5" s="35"/>
      <c r="K5" s="35"/>
      <c r="L5" s="35"/>
    </row>
    <row r="6" spans="1:12" x14ac:dyDescent="0.75">
      <c r="A6" s="54" t="s">
        <v>54</v>
      </c>
      <c r="B6" s="1"/>
      <c r="C6" s="1"/>
      <c r="D6" s="39">
        <v>50000</v>
      </c>
      <c r="E6" s="39"/>
      <c r="F6" s="34">
        <f>'23 July'!N$76+'23 Aug'!N$76+'23 Sept'!N$76+'23 Oct'!N$76+'23 Nov'!N$76+'23 Dec'!N$76+'24 Jan'!N$76+'24 Feb'!N$77+'24 March'!N$76+'24 Apr'!N$76+'24 May'!N$76+'24 June'!N$76</f>
        <v>37500</v>
      </c>
      <c r="G6" s="39"/>
      <c r="H6" s="39"/>
      <c r="I6" s="70" t="s">
        <v>116</v>
      </c>
      <c r="J6" s="35"/>
      <c r="K6" s="35"/>
      <c r="L6" s="35"/>
    </row>
    <row r="7" spans="1:12" x14ac:dyDescent="0.75">
      <c r="A7" s="54" t="s">
        <v>53</v>
      </c>
      <c r="B7" s="1"/>
      <c r="C7" s="1"/>
      <c r="D7" s="39">
        <v>10756.03</v>
      </c>
      <c r="E7" s="39"/>
      <c r="F7" s="34">
        <f>'23 July'!P$76+'23 Aug'!P$76+'23 Sept'!P$76+'23 Oct'!P$76+'23 Nov'!P$76+'23 Dec'!P$76+'24 Jan'!P$76+'24 Feb'!P$77+'24 March'!P$76+'24 Apr'!P$76+'24 May'!P$76+'24 June'!P$76</f>
        <v>50000</v>
      </c>
      <c r="G7" s="39"/>
      <c r="H7" s="39"/>
      <c r="I7" s="35" t="s">
        <v>121</v>
      </c>
      <c r="J7" s="35"/>
      <c r="K7" s="35"/>
      <c r="L7" s="35"/>
    </row>
    <row r="8" spans="1:12" x14ac:dyDescent="0.75">
      <c r="A8" s="54" t="s">
        <v>52</v>
      </c>
      <c r="B8" s="1"/>
      <c r="C8" s="1"/>
      <c r="D8" s="39">
        <v>1200</v>
      </c>
      <c r="E8" s="39"/>
      <c r="F8" s="34">
        <f>'23 July'!R$76+'23 Aug'!R$76+'23 Sept'!R$76+'23 Oct'!R$76+'23 Nov'!R$76+'23 Dec'!R$76+'24 Jan'!R$76+'24 Feb'!R$77+'24 March'!R$76+'24 Apr'!R$76+'24 May'!R$76+'24 June'!R$76</f>
        <v>0</v>
      </c>
      <c r="G8" s="39"/>
      <c r="H8" s="39"/>
      <c r="I8" s="35"/>
      <c r="J8" s="35"/>
      <c r="K8" s="35"/>
      <c r="L8" s="35"/>
    </row>
    <row r="9" spans="1:12" x14ac:dyDescent="0.75">
      <c r="A9" s="54" t="s">
        <v>51</v>
      </c>
      <c r="B9" s="1"/>
      <c r="C9" s="1"/>
      <c r="D9" s="39">
        <v>3000</v>
      </c>
      <c r="E9" s="39"/>
      <c r="F9" s="34">
        <f>'23 July'!T$76+'23 Aug'!T$76+'23 Sept'!T$76+'23 Oct'!T$76+'23 Nov'!T$76+'23 Dec'!T$76+'24 Jan'!T$76+'24 Feb'!T$77+'24 March'!T$76+'24 Apr'!T$76+'24 May'!T$76+'24 June'!T$76</f>
        <v>0</v>
      </c>
      <c r="G9" s="39"/>
      <c r="H9" s="39"/>
      <c r="I9" s="35"/>
      <c r="J9" s="35"/>
      <c r="K9" s="35"/>
      <c r="L9" s="35"/>
    </row>
    <row r="10" spans="1:12" x14ac:dyDescent="0.75">
      <c r="A10" s="6" t="s">
        <v>10</v>
      </c>
      <c r="B10" s="1"/>
      <c r="C10" s="1"/>
      <c r="D10" s="39">
        <f>SUM(D6:D9)</f>
        <v>64956.03</v>
      </c>
      <c r="E10" s="39"/>
      <c r="F10" s="39">
        <f>SUM(F6:F9)</f>
        <v>87500</v>
      </c>
      <c r="G10" s="39"/>
      <c r="H10" s="39"/>
      <c r="I10" s="35"/>
      <c r="J10" s="35"/>
      <c r="K10" s="35"/>
      <c r="L10" s="35"/>
    </row>
    <row r="11" spans="1:12" x14ac:dyDescent="0.75">
      <c r="A11" s="1"/>
      <c r="B11" s="1"/>
      <c r="C11" s="1"/>
      <c r="D11" s="39"/>
      <c r="E11" s="39"/>
      <c r="F11" s="39"/>
      <c r="G11" s="39"/>
      <c r="H11" s="39"/>
      <c r="I11" s="35"/>
      <c r="J11" s="35"/>
      <c r="K11" s="35"/>
      <c r="L11" s="35"/>
    </row>
    <row r="12" spans="1:12" ht="28.5" customHeight="1" x14ac:dyDescent="0.75">
      <c r="A12" s="8" t="s">
        <v>6</v>
      </c>
      <c r="B12" s="1"/>
      <c r="C12" s="1"/>
      <c r="D12" s="39"/>
      <c r="E12" s="39"/>
      <c r="F12" s="39"/>
      <c r="G12" s="39"/>
      <c r="H12" s="39"/>
      <c r="I12" s="35"/>
      <c r="J12" s="35"/>
      <c r="K12" s="35"/>
      <c r="L12" s="35"/>
    </row>
    <row r="13" spans="1:12" x14ac:dyDescent="0.75">
      <c r="A13" s="7" t="s">
        <v>9</v>
      </c>
      <c r="B13" s="1"/>
      <c r="C13" s="1"/>
      <c r="D13" s="34"/>
      <c r="E13" s="34"/>
      <c r="F13" s="34"/>
      <c r="G13" s="34"/>
      <c r="H13" s="34"/>
      <c r="I13" s="35"/>
      <c r="J13" s="35"/>
      <c r="K13" s="35"/>
      <c r="L13" s="35"/>
    </row>
    <row r="14" spans="1:12" x14ac:dyDescent="0.75">
      <c r="A14" s="9" t="s">
        <v>7</v>
      </c>
      <c r="B14" s="1"/>
      <c r="C14" s="1"/>
      <c r="D14" s="34">
        <v>3000</v>
      </c>
      <c r="E14" s="34"/>
      <c r="F14" s="34">
        <f>'23 July'!V$76+'23 Aug'!V$76+'23 Sept'!V$76+'23 Oct'!V$76+'23 Nov'!V$76+'23 Dec'!V$76+'24 Jan'!V$76+'24 Feb'!V$77+'24 March'!V$76+'24 Apr'!V$76+'24 May'!V$76+'24 June'!V$76</f>
        <v>700.8</v>
      </c>
      <c r="G14" s="34"/>
      <c r="H14" s="34"/>
      <c r="I14" s="35"/>
      <c r="J14" s="35"/>
      <c r="K14" s="35"/>
      <c r="L14" s="35"/>
    </row>
    <row r="15" spans="1:12" ht="20.5" customHeight="1" x14ac:dyDescent="0.75">
      <c r="A15" s="9" t="s">
        <v>63</v>
      </c>
      <c r="B15" s="1"/>
      <c r="C15" s="1"/>
      <c r="D15" s="34">
        <v>1000</v>
      </c>
      <c r="E15" s="34"/>
      <c r="F15" s="34">
        <f>'23 July'!X$76+'23 Aug'!X$76+'23 Sept'!X$76+'23 Oct'!X$76+'23 Nov'!X$76+'23 Dec'!X$76+'24 Jan'!X$76+'24 Feb'!X$77+'24 March'!X$76+'24 Apr'!X$76+'24 May'!X$76+'24 June'!X$76</f>
        <v>0</v>
      </c>
      <c r="G15" s="34"/>
      <c r="H15" s="34"/>
      <c r="I15" s="35"/>
      <c r="J15" s="35"/>
      <c r="K15" s="35"/>
      <c r="L15" s="35"/>
    </row>
    <row r="16" spans="1:12" x14ac:dyDescent="0.75">
      <c r="A16" s="7" t="s">
        <v>61</v>
      </c>
      <c r="B16" s="1"/>
      <c r="C16" s="1"/>
      <c r="D16" s="34"/>
      <c r="E16" s="34"/>
      <c r="F16" s="34"/>
      <c r="G16" s="34"/>
      <c r="H16" s="34"/>
      <c r="I16" s="35"/>
      <c r="J16" s="35"/>
      <c r="K16" s="35"/>
      <c r="L16" s="35"/>
    </row>
    <row r="17" spans="1:12" ht="21.75" customHeight="1" x14ac:dyDescent="0.75">
      <c r="A17" s="9" t="s">
        <v>40</v>
      </c>
      <c r="B17" s="1"/>
      <c r="C17" s="1"/>
      <c r="D17" s="39">
        <v>38113.94</v>
      </c>
      <c r="E17" s="39"/>
      <c r="F17" s="34">
        <f>'23 July'!Z$76+'23 Aug'!Z$76+'23 Sept'!Z$76+'23 Oct'!Z$76+'23 Nov'!Z$76+'23 Dec'!Z$76+'24 Jan'!Z$76+'24 Feb'!Z$77+'24 March'!Z$76+'24 Apr'!Z$76+'24 May'!Z$76+'24 June'!Z$76</f>
        <v>28585.439999999999</v>
      </c>
      <c r="G17" s="39"/>
      <c r="H17" s="39"/>
      <c r="I17" s="35" t="s">
        <v>114</v>
      </c>
      <c r="J17" s="35"/>
      <c r="K17" s="35"/>
      <c r="L17" s="35"/>
    </row>
    <row r="18" spans="1:12" ht="21.75" customHeight="1" x14ac:dyDescent="0.75">
      <c r="A18" s="9" t="s">
        <v>56</v>
      </c>
      <c r="B18" s="1"/>
      <c r="C18" s="1"/>
      <c r="D18" s="39">
        <v>6800</v>
      </c>
      <c r="E18" s="39"/>
      <c r="F18" s="34">
        <f>'23 July'!AB$76+'23 Aug'!AB$76+'23 Sept'!AB$76+'23 Oct'!AB$76+'23 Nov'!AB$76+'23 Dec'!AB$76+'24 Jan'!AB$76+'24 Feb'!AB$77+'24 March'!AB$76+'24 Apr'!AB$76+'24 May'!AB$76+'24 June'!AB$76</f>
        <v>2005.02</v>
      </c>
      <c r="G18" s="39"/>
      <c r="H18" s="39"/>
      <c r="I18" s="35" t="s">
        <v>106</v>
      </c>
      <c r="J18" s="35"/>
      <c r="K18" s="35"/>
      <c r="L18" s="35"/>
    </row>
    <row r="19" spans="1:12" ht="21.75" customHeight="1" x14ac:dyDescent="0.75">
      <c r="A19" s="9" t="s">
        <v>55</v>
      </c>
      <c r="B19" s="1"/>
      <c r="C19" s="1"/>
      <c r="D19" s="34">
        <v>3600</v>
      </c>
      <c r="E19" s="34"/>
      <c r="F19" s="34">
        <f>'23 July'!AD$76+'23 Aug'!AD$76+'23 Sept'!AD$76+'23 Oct'!AD$76+'23 Nov'!AD$76+'23 Dec'!AD$76+'24 Jan'!AD$76+'24 Feb'!AD$77+'24 March'!AD$76+'24 Apr'!AD$76+'24 May'!AD$76+'24 June'!AD$76</f>
        <v>0</v>
      </c>
      <c r="G19" s="34"/>
      <c r="H19" s="34"/>
      <c r="I19" s="35" t="s">
        <v>107</v>
      </c>
      <c r="J19" s="35"/>
      <c r="K19" s="35"/>
      <c r="L19" s="35"/>
    </row>
    <row r="20" spans="1:12" x14ac:dyDescent="0.75">
      <c r="A20" s="9" t="s">
        <v>15</v>
      </c>
      <c r="B20" s="1"/>
      <c r="C20" s="1"/>
      <c r="D20" s="34">
        <v>7000</v>
      </c>
      <c r="E20" s="34"/>
      <c r="F20" s="34">
        <f>'23 July'!AF$76+'23 Aug'!AF$76+'23 Sept'!AF$76+'23 Oct'!AF$76+'23 Nov'!AF$76+'23 Dec'!AF$76+'24 Jan'!AF$76+'24 Feb'!AF$77+'24 March'!AF$76+'24 Apr'!AF$76+'24 May'!AF$76+'24 June'!AF$76</f>
        <v>7546.6900000000005</v>
      </c>
      <c r="G20" s="34"/>
      <c r="H20" s="34"/>
      <c r="I20" s="35" t="s">
        <v>23</v>
      </c>
      <c r="J20" s="35"/>
      <c r="K20" s="35"/>
      <c r="L20" s="35"/>
    </row>
    <row r="21" spans="1:12" x14ac:dyDescent="0.75">
      <c r="A21" s="7" t="s">
        <v>16</v>
      </c>
      <c r="B21" s="1"/>
      <c r="C21" s="1"/>
      <c r="D21" s="34"/>
      <c r="E21" s="34"/>
      <c r="F21" s="34"/>
      <c r="G21" s="34"/>
      <c r="H21" s="34"/>
      <c r="I21" s="35"/>
      <c r="J21" s="35"/>
      <c r="K21" s="35"/>
      <c r="L21" s="35"/>
    </row>
    <row r="22" spans="1:12" ht="20.5" customHeight="1" x14ac:dyDescent="0.75">
      <c r="A22" s="9" t="s">
        <v>14</v>
      </c>
      <c r="B22" s="1"/>
      <c r="C22" s="1"/>
      <c r="D22" s="34">
        <v>500</v>
      </c>
      <c r="E22" s="34"/>
      <c r="F22" s="34">
        <f>'23 July'!AH$76+'23 Aug'!AH$76+'23 Sept'!AH$76+'23 Oct'!AH$76+'23 Nov'!AH$76+'23 Dec'!AH$76+'24 Jan'!AH$76+'24 Feb'!AH$77+'24 March'!AH$76+'24 Apr'!AH$76+'24 May'!AH$76+'24 June'!AH$76</f>
        <v>0</v>
      </c>
      <c r="G22" s="34"/>
      <c r="H22" s="34"/>
      <c r="I22" s="35"/>
      <c r="J22" s="35"/>
      <c r="K22" s="35"/>
      <c r="L22" s="35"/>
    </row>
    <row r="23" spans="1:12" x14ac:dyDescent="0.75">
      <c r="A23" s="9" t="s">
        <v>12</v>
      </c>
      <c r="B23" s="1"/>
      <c r="C23" s="1"/>
      <c r="D23" s="34">
        <v>500</v>
      </c>
      <c r="E23" s="34"/>
      <c r="F23" s="34">
        <f>'23 July'!AJ$76+'23 Aug'!AJ$76+'23 Sept'!AJ$76+'23 Oct'!AJ$76+'23 Nov'!AJ$76+'23 Dec'!AJ$76+'24 Jan'!AJ$76+'24 Feb'!AJ$77+'24 March'!AJ$76+'24 Apr'!AJ$76+'24 May'!AJ$76+'24 June'!AJ$76</f>
        <v>0</v>
      </c>
      <c r="G23" s="34"/>
      <c r="H23" s="34"/>
      <c r="I23" s="35"/>
      <c r="J23" s="35"/>
      <c r="K23" s="35"/>
      <c r="L23" s="35"/>
    </row>
    <row r="24" spans="1:12" x14ac:dyDescent="0.75">
      <c r="A24" s="9" t="s">
        <v>57</v>
      </c>
      <c r="B24" s="1"/>
      <c r="C24" s="1"/>
      <c r="D24" s="34">
        <v>500</v>
      </c>
      <c r="E24" s="34"/>
      <c r="F24" s="34">
        <f>'23 July'!AL$76+'23 Aug'!AL$76+'23 Sept'!AL$76+'23 Oct'!AL$76+'23 Nov'!AL$76+'23 Dec'!AL$76+'24 Jan'!AL$76+'24 Feb'!AL$77+'24 March'!AL$76+'24 Apr'!AL$76+'24 May'!AL$76+'24 June'!AL$76</f>
        <v>0</v>
      </c>
      <c r="G24" s="34"/>
      <c r="H24" s="34"/>
      <c r="I24" s="35"/>
      <c r="J24" s="35"/>
      <c r="K24" s="35"/>
      <c r="L24" s="35"/>
    </row>
    <row r="25" spans="1:12" x14ac:dyDescent="0.75">
      <c r="A25" s="9" t="s">
        <v>20</v>
      </c>
      <c r="B25" s="1"/>
      <c r="C25" s="1"/>
      <c r="D25" s="34"/>
      <c r="E25" s="34"/>
      <c r="F25" s="34"/>
      <c r="G25" s="34"/>
      <c r="H25" s="34"/>
      <c r="I25" s="35"/>
      <c r="J25" s="35"/>
      <c r="K25" s="35"/>
      <c r="L25" s="35"/>
    </row>
    <row r="26" spans="1:12" ht="20.5" customHeight="1" x14ac:dyDescent="0.75">
      <c r="A26" s="11" t="s">
        <v>22</v>
      </c>
      <c r="B26" s="1"/>
      <c r="C26" s="1"/>
      <c r="D26" s="34">
        <v>2500</v>
      </c>
      <c r="E26" s="34"/>
      <c r="F26" s="34">
        <f>'23 July'!AN$76+'23 Aug'!AN$76+'23 Sept'!AN$76+'23 Oct'!AN$76+'23 Nov'!AN$76+'23 Dec'!AN$76+'24 Jan'!AN$76+'24 Feb'!AN$77+'24 March'!AN$76+'24 Apr'!AN$76+'24 May'!AN$76+'24 June'!AN$76</f>
        <v>1234.7900000000002</v>
      </c>
      <c r="G26" s="34"/>
      <c r="H26" s="34"/>
      <c r="I26" s="35"/>
      <c r="J26" s="35"/>
      <c r="K26" s="35"/>
      <c r="L26" s="35"/>
    </row>
    <row r="27" spans="1:12" x14ac:dyDescent="0.75">
      <c r="A27" s="11" t="s">
        <v>28</v>
      </c>
      <c r="B27" s="1"/>
      <c r="C27" s="1"/>
      <c r="D27" s="34">
        <v>0</v>
      </c>
      <c r="E27" s="34"/>
      <c r="F27" s="34">
        <f>'23 July'!AP$76+'23 Aug'!AP$76+'23 Sept'!AP$76+'23 Oct'!AP$76+'23 Nov'!AP$76+'23 Dec'!AP$76+'24 Jan'!AP$76+'24 Feb'!AP$77+'24 March'!AP$76+'24 Apr'!AP$76+'24 May'!AP$76+'24 June'!AP$76</f>
        <v>391.48</v>
      </c>
      <c r="G27" s="34"/>
      <c r="H27" s="34"/>
      <c r="I27" s="35"/>
      <c r="J27" s="35"/>
      <c r="K27" s="35"/>
      <c r="L27" s="35"/>
    </row>
    <row r="28" spans="1:12" x14ac:dyDescent="0.75">
      <c r="A28" s="1" t="s">
        <v>2</v>
      </c>
      <c r="B28" s="1"/>
      <c r="C28" s="1"/>
      <c r="D28" s="34"/>
      <c r="E28" s="34"/>
      <c r="F28" s="34"/>
      <c r="G28" s="34"/>
      <c r="H28" s="35"/>
      <c r="I28" s="35"/>
      <c r="J28" s="35"/>
      <c r="K28" s="35"/>
      <c r="L28" s="35"/>
    </row>
    <row r="29" spans="1:12" s="10" customFormat="1" ht="20.5" customHeight="1" x14ac:dyDescent="0.75">
      <c r="A29" s="9" t="s">
        <v>58</v>
      </c>
      <c r="B29" s="37"/>
      <c r="C29" s="37"/>
      <c r="D29" s="34">
        <v>250</v>
      </c>
      <c r="E29" s="36"/>
      <c r="F29" s="34">
        <f>'23 July'!AR$76+'23 Aug'!AR$76+'23 Sept'!AR$76+'23 Oct'!AR$76+'23 Nov'!AR$76+'23 Dec'!AR$76+'24 Jan'!AR$76+'24 Feb'!AR$77+'24 March'!AR$76+'24 Apr'!AR$76+'24 May'!AR$76+'24 June'!AR$76</f>
        <v>195.57</v>
      </c>
      <c r="G29" s="34"/>
      <c r="H29" s="37"/>
      <c r="I29" s="37"/>
      <c r="J29" s="37"/>
      <c r="K29" s="37"/>
      <c r="L29" s="37"/>
    </row>
    <row r="30" spans="1:12" ht="20.5" customHeight="1" x14ac:dyDescent="0.75">
      <c r="A30" s="9" t="s">
        <v>21</v>
      </c>
      <c r="B30" s="1"/>
      <c r="C30" s="1"/>
      <c r="D30" s="34">
        <v>0</v>
      </c>
      <c r="E30" s="34"/>
      <c r="F30" s="34">
        <f>'23 July'!AT$76+'23 Aug'!AT$76+'23 Sept'!AT$76+'23 Oct'!AT$76+'23 Nov'!AT$76+'23 Dec'!AT$76+'24 Jan'!AT$76+'24 Feb'!AT$77+'24 March'!AT$76+'24 Apr'!AT$76+'24 May'!AT$76+'24 June'!AT$76</f>
        <v>0</v>
      </c>
      <c r="G30" s="34"/>
      <c r="H30" s="35"/>
      <c r="I30" s="35"/>
      <c r="J30" s="35"/>
      <c r="K30" s="35"/>
      <c r="L30" s="35"/>
    </row>
    <row r="31" spans="1:12" ht="20.5" customHeight="1" x14ac:dyDescent="0.75">
      <c r="A31" s="9" t="s">
        <v>19</v>
      </c>
      <c r="B31" s="1"/>
      <c r="C31" s="1"/>
      <c r="D31" s="34">
        <v>164</v>
      </c>
      <c r="E31" s="34"/>
      <c r="F31" s="34">
        <f>'23 July'!AV$76+'23 Aug'!AV$76+'23 Sept'!AV$76+'23 Oct'!AV$76+'23 Nov'!AV$76+'23 Dec'!AV$76+'24 Jan'!AV$76+'24 Feb'!AV$77+'24 March'!AV$76+'24 Apr'!AV$76+'24 May'!AV$76+'24 June'!AV$76</f>
        <v>0</v>
      </c>
      <c r="G31" s="34"/>
      <c r="H31" s="35"/>
      <c r="I31" s="35"/>
      <c r="J31" s="35"/>
      <c r="K31" s="35"/>
      <c r="L31" s="35"/>
    </row>
    <row r="32" spans="1:12" ht="20.5" customHeight="1" x14ac:dyDescent="0.75">
      <c r="A32" s="1" t="s">
        <v>60</v>
      </c>
      <c r="B32" s="1"/>
      <c r="C32" s="1"/>
      <c r="D32" s="34">
        <v>1500</v>
      </c>
      <c r="E32" s="34"/>
      <c r="F32" s="34">
        <f>'23 July'!AX$76+'23 Aug'!AX$76+'23 Sept'!AX$76+'23 Oct'!AX$76+'23 Nov'!AX$76+'23 Dec'!AX$76+'24 Jan'!AX$76+'24 Feb'!AX$77+'24 March'!AX$76+'24 Apr'!AX$76+'24 May'!AX$76+'24 June'!AX$76</f>
        <v>0</v>
      </c>
      <c r="G32" s="34"/>
      <c r="H32" s="35"/>
      <c r="I32" s="35"/>
      <c r="J32" s="35"/>
      <c r="K32" s="35"/>
      <c r="L32" s="35"/>
    </row>
    <row r="33" spans="1:12" ht="20.5" customHeight="1" x14ac:dyDescent="0.75">
      <c r="A33" s="1" t="s">
        <v>59</v>
      </c>
      <c r="B33" s="1"/>
      <c r="C33" s="1"/>
      <c r="D33" s="34">
        <v>1500</v>
      </c>
      <c r="E33" s="34"/>
      <c r="F33" s="34">
        <f>'23 July'!AZ$76+'23 Aug'!AZ$76+'23 Sept'!AZ$76+'23 Oct'!AZ$76+'23 Nov'!AZ$76+'23 Dec'!AZ$76+'24 Jan'!AZ$76+'24 Feb'!AZ$77+'24 March'!AZ$76+'24 Apr'!AZ$76+'24 May'!AZ$76+'24 June'!AZ$76</f>
        <v>4826.8599999999997</v>
      </c>
      <c r="G33" s="34"/>
      <c r="H33" s="35"/>
      <c r="I33" s="35" t="s">
        <v>91</v>
      </c>
      <c r="J33" s="35"/>
      <c r="K33" s="35"/>
      <c r="L33" s="35"/>
    </row>
    <row r="34" spans="1:12" ht="20.5" customHeight="1" x14ac:dyDescent="0.75">
      <c r="A34" s="7" t="s">
        <v>8</v>
      </c>
      <c r="B34" s="1"/>
      <c r="C34" s="1"/>
      <c r="D34" s="34">
        <v>28.09</v>
      </c>
      <c r="E34" s="34"/>
      <c r="F34" s="34">
        <f>'23 July'!BB$76+'23 Aug'!BB$76+'23 Sept'!BB$76+'23 Oct'!BB$76+'23 Nov'!BB$76+'23 Dec'!BB$76+'24 Jan'!BB$76+'24 Feb'!BB$77+'24 March'!BB$76+'24 Apr'!BB$76+'24 May'!BB$76+'24 June'!BB$76</f>
        <v>0</v>
      </c>
      <c r="G34" s="34"/>
      <c r="H34" s="35"/>
      <c r="I34" s="35"/>
      <c r="J34" s="35"/>
      <c r="K34" s="35"/>
      <c r="L34" s="35"/>
    </row>
    <row r="35" spans="1:12" x14ac:dyDescent="0.75">
      <c r="A35" s="7" t="s">
        <v>28</v>
      </c>
      <c r="B35" s="1"/>
      <c r="C35" s="1"/>
      <c r="D35" s="34">
        <v>0</v>
      </c>
      <c r="E35" s="34"/>
      <c r="F35" s="34">
        <f>'23 July'!BD$76+'23 Aug'!BD$76+'23 Sept'!BD$76+'23 Oct'!BD$76+'23 Nov'!BD$76+'23 Dec'!BD$76+'24 Jan'!BD$76+'24 Feb'!BD$77+'24 March'!BD$76+'24 Apr'!BD$76+'24 May'!BD$76+'24 June'!BD$76</f>
        <v>425</v>
      </c>
      <c r="G35" s="34"/>
      <c r="H35" s="35"/>
      <c r="I35" s="35" t="s">
        <v>102</v>
      </c>
      <c r="J35" s="35"/>
      <c r="K35" s="35"/>
      <c r="L35" s="35"/>
    </row>
    <row r="36" spans="1:12" x14ac:dyDescent="0.75">
      <c r="A36" s="7"/>
      <c r="B36" s="1"/>
      <c r="C36" s="1"/>
      <c r="D36" s="34"/>
      <c r="E36" s="34"/>
      <c r="F36" s="34"/>
      <c r="G36" s="34"/>
      <c r="H36" s="35"/>
      <c r="I36" s="35"/>
      <c r="J36" s="35"/>
      <c r="K36" s="35"/>
      <c r="L36" s="35"/>
    </row>
    <row r="37" spans="1:12" ht="28.5" customHeight="1" x14ac:dyDescent="0.75">
      <c r="A37" s="5" t="s">
        <v>10</v>
      </c>
      <c r="B37" s="1"/>
      <c r="C37" s="1"/>
      <c r="D37" s="38">
        <f>SUM(D13:D35)</f>
        <v>66956.03</v>
      </c>
      <c r="E37" s="38"/>
      <c r="F37" s="38">
        <f>SUM(F13:F35)</f>
        <v>45911.65</v>
      </c>
      <c r="G37" s="38"/>
      <c r="H37" s="35"/>
      <c r="I37" s="35"/>
      <c r="J37" s="35"/>
      <c r="K37" s="35"/>
      <c r="L37" s="35"/>
    </row>
    <row r="38" spans="1:12" ht="20.5" customHeight="1" x14ac:dyDescent="0.75">
      <c r="A38" s="1"/>
      <c r="B38" s="1"/>
      <c r="C38" s="1"/>
      <c r="D38" s="35"/>
      <c r="E38" s="35"/>
      <c r="F38" s="35"/>
      <c r="G38" s="35"/>
      <c r="H38" s="35"/>
      <c r="I38" s="35"/>
      <c r="J38" s="35"/>
      <c r="K38" s="35"/>
      <c r="L38" s="35"/>
    </row>
    <row r="39" spans="1:12" ht="28.5" customHeight="1" x14ac:dyDescent="0.75">
      <c r="A39" s="5" t="s">
        <v>11</v>
      </c>
      <c r="B39" s="1"/>
      <c r="C39" s="1"/>
      <c r="D39" s="38">
        <f>D10-D37</f>
        <v>-2000</v>
      </c>
      <c r="E39" s="38"/>
      <c r="F39" s="38">
        <f>F10-F37</f>
        <v>41588.35</v>
      </c>
      <c r="G39" s="35"/>
      <c r="H39" s="35"/>
      <c r="I39" s="35"/>
      <c r="J39" s="35"/>
      <c r="K39" s="35"/>
      <c r="L39" s="35"/>
    </row>
  </sheetData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76"/>
  <sheetViews>
    <sheetView topLeftCell="A52" workbookViewId="0">
      <selection activeCell="AB59" sqref="AB59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57" t="s">
        <v>75</v>
      </c>
      <c r="C3" s="65">
        <v>45352</v>
      </c>
      <c r="E3" s="63" t="s">
        <v>87</v>
      </c>
      <c r="F3" s="63"/>
      <c r="G3" s="63" t="s">
        <v>101</v>
      </c>
      <c r="H3" s="63"/>
      <c r="I3" s="62">
        <v>-1588.08</v>
      </c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62">
        <v>1588.08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A4" s="57" t="s">
        <v>75</v>
      </c>
      <c r="C4" s="65">
        <v>45366</v>
      </c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62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57" t="s">
        <v>75</v>
      </c>
      <c r="B13" s="57"/>
      <c r="C13" s="58">
        <v>45352</v>
      </c>
      <c r="D13" s="57"/>
      <c r="E13" s="57" t="s">
        <v>76</v>
      </c>
      <c r="F13" s="57"/>
      <c r="G13" s="57" t="s">
        <v>77</v>
      </c>
      <c r="H13" s="57"/>
      <c r="I13" s="60">
        <v>-156.41999999999999</v>
      </c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60">
        <v>156.41999999999999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57" t="s">
        <v>75</v>
      </c>
      <c r="B14" s="57"/>
      <c r="C14" s="58">
        <v>45352</v>
      </c>
      <c r="D14" s="57"/>
      <c r="E14" s="57" t="s">
        <v>78</v>
      </c>
      <c r="F14" s="57"/>
      <c r="G14" s="57" t="s">
        <v>79</v>
      </c>
      <c r="H14" s="57"/>
      <c r="I14" s="60">
        <v>-112.77</v>
      </c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112.77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57" t="s">
        <v>75</v>
      </c>
      <c r="B15" s="57"/>
      <c r="C15" s="58">
        <v>45352</v>
      </c>
      <c r="D15" s="57"/>
      <c r="E15" s="57" t="s">
        <v>80</v>
      </c>
      <c r="F15" s="57"/>
      <c r="G15" s="57" t="s">
        <v>108</v>
      </c>
      <c r="H15" s="57"/>
      <c r="I15" s="60">
        <v>-114.66</v>
      </c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114.66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45366</v>
      </c>
      <c r="D16" s="57"/>
      <c r="E16" s="57" t="s">
        <v>76</v>
      </c>
      <c r="F16" s="57"/>
      <c r="G16" s="57" t="s">
        <v>77</v>
      </c>
      <c r="H16" s="57"/>
      <c r="I16" s="60">
        <v>-274.32</v>
      </c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274.32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45366</v>
      </c>
      <c r="D17" s="57"/>
      <c r="E17" s="57" t="s">
        <v>80</v>
      </c>
      <c r="F17" s="57"/>
      <c r="G17" s="57" t="s">
        <v>108</v>
      </c>
      <c r="H17" s="57"/>
      <c r="I17" s="60">
        <v>-183.42</v>
      </c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183.42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57" t="s">
        <v>75</v>
      </c>
      <c r="B18" s="57"/>
      <c r="C18" s="58">
        <v>45380</v>
      </c>
      <c r="D18" s="57"/>
      <c r="E18" s="57" t="s">
        <v>76</v>
      </c>
      <c r="F18" s="57"/>
      <c r="G18" s="57" t="s">
        <v>77</v>
      </c>
      <c r="H18" s="57"/>
      <c r="I18" s="60">
        <v>-143.82</v>
      </c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0">
        <v>143.82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57" t="s">
        <v>75</v>
      </c>
      <c r="B19" s="57"/>
      <c r="C19" s="58">
        <v>45380</v>
      </c>
      <c r="D19" s="57"/>
      <c r="E19" s="57" t="s">
        <v>80</v>
      </c>
      <c r="F19" s="57"/>
      <c r="G19" s="57" t="s">
        <v>108</v>
      </c>
      <c r="H19" s="57"/>
      <c r="I19" s="60">
        <v>-81.900000000000006</v>
      </c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60">
        <v>81.900000000000006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1067.3100000000002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57" t="s">
        <v>75</v>
      </c>
      <c r="B34" s="57"/>
      <c r="C34" s="58">
        <v>45355</v>
      </c>
      <c r="D34" s="57"/>
      <c r="E34" s="57" t="s">
        <v>87</v>
      </c>
      <c r="F34" s="57"/>
      <c r="G34" s="57" t="s">
        <v>88</v>
      </c>
      <c r="H34" s="57"/>
      <c r="I34" s="60">
        <v>-95.21</v>
      </c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60">
        <v>95.21</v>
      </c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x14ac:dyDescent="0.55000000000000004">
      <c r="A35" s="57" t="s">
        <v>82</v>
      </c>
      <c r="B35" s="57"/>
      <c r="C35" s="58">
        <v>45378</v>
      </c>
      <c r="D35" s="57"/>
      <c r="E35" s="57"/>
      <c r="F35" s="57"/>
      <c r="G35" s="57" t="s">
        <v>117</v>
      </c>
      <c r="H35" s="57"/>
      <c r="I35" s="71">
        <v>48000</v>
      </c>
      <c r="J35" s="17"/>
      <c r="K35" s="20"/>
      <c r="L35" s="22"/>
      <c r="M35" s="22"/>
      <c r="N35" s="23"/>
      <c r="O35" s="23"/>
      <c r="P35" s="71">
        <v>48000</v>
      </c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59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57" t="s">
        <v>75</v>
      </c>
      <c r="B36" s="57"/>
      <c r="C36" s="58">
        <v>45383</v>
      </c>
      <c r="D36" s="57"/>
      <c r="E36" s="57" t="s">
        <v>87</v>
      </c>
      <c r="F36" s="57"/>
      <c r="G36" s="57" t="s">
        <v>88</v>
      </c>
      <c r="H36" s="57"/>
      <c r="I36" s="60">
        <v>-106.73</v>
      </c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>
        <v>106.73</v>
      </c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48000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201.94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120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57" t="s">
        <v>82</v>
      </c>
      <c r="B56" s="57"/>
      <c r="C56" s="58">
        <v>45378</v>
      </c>
      <c r="D56" s="57"/>
      <c r="E56" s="57"/>
      <c r="F56" s="57"/>
      <c r="G56" s="57" t="s">
        <v>118</v>
      </c>
      <c r="H56" s="57"/>
      <c r="I56" s="71">
        <v>2000</v>
      </c>
      <c r="J56" s="17"/>
      <c r="K56" s="20"/>
      <c r="L56" s="22"/>
      <c r="M56" s="22"/>
      <c r="N56" s="28"/>
      <c r="O56" s="23"/>
      <c r="P56" s="71">
        <v>2000</v>
      </c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57" t="s">
        <v>75</v>
      </c>
      <c r="B57" s="57"/>
      <c r="C57" s="58">
        <v>45397</v>
      </c>
      <c r="D57" s="57"/>
      <c r="E57" s="57" t="s">
        <v>92</v>
      </c>
      <c r="F57" s="57"/>
      <c r="G57" s="57" t="s">
        <v>119</v>
      </c>
      <c r="H57" s="57"/>
      <c r="I57" s="60">
        <v>-219.78</v>
      </c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60">
        <v>219.78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ht="14.7" thickBot="1" x14ac:dyDescent="0.6">
      <c r="A58" s="57" t="s">
        <v>75</v>
      </c>
      <c r="B58" s="57"/>
      <c r="C58" s="58">
        <v>45397</v>
      </c>
      <c r="D58" s="57"/>
      <c r="E58" s="57" t="s">
        <v>92</v>
      </c>
      <c r="F58" s="57"/>
      <c r="G58" s="57" t="s">
        <v>119</v>
      </c>
      <c r="H58" s="57"/>
      <c r="I58" s="66">
        <v>-423.99</v>
      </c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66">
        <v>423.99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2000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643.77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50000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3176.16</v>
      </c>
      <c r="AA76" s="23"/>
      <c r="AB76" s="33">
        <f>+AB7+AB29+AB51+AB73</f>
        <v>643.77</v>
      </c>
      <c r="AC76" s="23"/>
      <c r="AD76" s="33">
        <f>+AD7+AD29+AD51+AD73</f>
        <v>0</v>
      </c>
      <c r="AE76" s="23"/>
      <c r="AF76" s="33">
        <f>+AF7+AF29+AF51+AF73</f>
        <v>1067.3100000000002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201.94</v>
      </c>
      <c r="AO76" s="23"/>
      <c r="AP76" s="33">
        <f>+AP7+AP29+AP51+AP73</f>
        <v>0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76"/>
  <sheetViews>
    <sheetView workbookViewId="0">
      <selection activeCell="BF3" sqref="BF3:BF71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0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17"/>
      <c r="B13" s="17"/>
      <c r="C13" s="16"/>
      <c r="D13" s="17"/>
      <c r="E13" s="17"/>
      <c r="F13" s="17"/>
      <c r="G13" s="17"/>
      <c r="H13" s="17"/>
      <c r="I13" s="18"/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17"/>
      <c r="B14" s="17"/>
      <c r="C14" s="16"/>
      <c r="D14" s="17"/>
      <c r="E14" s="17"/>
      <c r="F14" s="17"/>
      <c r="G14" s="17"/>
      <c r="H14" s="17"/>
      <c r="I14" s="18"/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17"/>
      <c r="B15" s="17"/>
      <c r="C15" s="16"/>
      <c r="D15" s="17"/>
      <c r="E15" s="17"/>
      <c r="F15" s="17"/>
      <c r="G15" s="17"/>
      <c r="H15" s="17"/>
      <c r="I15" s="18"/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17"/>
      <c r="B16" s="17"/>
      <c r="C16" s="16"/>
      <c r="D16" s="17"/>
      <c r="E16" s="17"/>
      <c r="F16" s="17"/>
      <c r="G16" s="17"/>
      <c r="H16" s="17"/>
      <c r="I16" s="18"/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17"/>
      <c r="B17" s="17"/>
      <c r="C17" s="16"/>
      <c r="D17" s="17"/>
      <c r="E17" s="17"/>
      <c r="F17" s="17"/>
      <c r="G17" s="17"/>
      <c r="H17" s="17"/>
      <c r="I17" s="18"/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17"/>
      <c r="B18" s="17"/>
      <c r="C18" s="16"/>
      <c r="D18" s="17"/>
      <c r="E18" s="17"/>
      <c r="F18" s="17"/>
      <c r="G18" s="17"/>
      <c r="H18" s="17"/>
      <c r="I18" s="18"/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17"/>
      <c r="B19" s="17"/>
      <c r="C19" s="16"/>
      <c r="D19" s="17"/>
      <c r="E19" s="17"/>
      <c r="F19" s="17"/>
      <c r="G19" s="17"/>
      <c r="H19" s="17"/>
      <c r="I19" s="18"/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0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17"/>
      <c r="B34" s="17"/>
      <c r="C34" s="16"/>
      <c r="D34" s="17"/>
      <c r="E34" s="17"/>
      <c r="F34" s="17"/>
      <c r="G34" s="17"/>
      <c r="H34" s="17"/>
      <c r="I34" s="20"/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x14ac:dyDescent="0.55000000000000004">
      <c r="A35" s="17"/>
      <c r="B35" s="17"/>
      <c r="C35" s="16"/>
      <c r="D35" s="17"/>
      <c r="E35" s="17"/>
      <c r="F35" s="17"/>
      <c r="G35" s="17"/>
      <c r="H35" s="17"/>
      <c r="I35" s="20"/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17"/>
      <c r="B36" s="17"/>
      <c r="C36" s="16"/>
      <c r="D36" s="17"/>
      <c r="E36" s="17"/>
      <c r="F36" s="17"/>
      <c r="G36" s="17"/>
      <c r="H36" s="17"/>
      <c r="I36" s="20"/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0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0</v>
      </c>
      <c r="AA76" s="23"/>
      <c r="AB76" s="33">
        <f>+AB7+AB29+AB51+AB73</f>
        <v>0</v>
      </c>
      <c r="AC76" s="23"/>
      <c r="AD76" s="33">
        <f>+AD7+AD29+AD51+AD73</f>
        <v>0</v>
      </c>
      <c r="AE76" s="23"/>
      <c r="AF76" s="33">
        <f>+AF7+AF29+AF51+AF73</f>
        <v>0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0</v>
      </c>
      <c r="AO76" s="23"/>
      <c r="AP76" s="33">
        <f>+AP7+AP29+AP51+AP73</f>
        <v>0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76"/>
  <sheetViews>
    <sheetView workbookViewId="0">
      <selection activeCell="BF3" sqref="BF3:BF71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0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17"/>
      <c r="B13" s="17"/>
      <c r="C13" s="16"/>
      <c r="D13" s="17"/>
      <c r="E13" s="17"/>
      <c r="F13" s="17"/>
      <c r="G13" s="17"/>
      <c r="H13" s="17"/>
      <c r="I13" s="18"/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17"/>
      <c r="B14" s="17"/>
      <c r="C14" s="16"/>
      <c r="D14" s="17"/>
      <c r="E14" s="17"/>
      <c r="F14" s="17"/>
      <c r="G14" s="17"/>
      <c r="H14" s="17"/>
      <c r="I14" s="18"/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17"/>
      <c r="B15" s="17"/>
      <c r="C15" s="16"/>
      <c r="D15" s="17"/>
      <c r="E15" s="17"/>
      <c r="F15" s="17"/>
      <c r="G15" s="17"/>
      <c r="H15" s="17"/>
      <c r="I15" s="18"/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17"/>
      <c r="B16" s="17"/>
      <c r="C16" s="16"/>
      <c r="D16" s="17"/>
      <c r="E16" s="17"/>
      <c r="F16" s="17"/>
      <c r="G16" s="17"/>
      <c r="H16" s="17"/>
      <c r="I16" s="18"/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17"/>
      <c r="B17" s="17"/>
      <c r="C17" s="16"/>
      <c r="D17" s="17"/>
      <c r="E17" s="17"/>
      <c r="F17" s="17"/>
      <c r="G17" s="17"/>
      <c r="H17" s="17"/>
      <c r="I17" s="18"/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17"/>
      <c r="B18" s="17"/>
      <c r="C18" s="16"/>
      <c r="D18" s="17"/>
      <c r="E18" s="17"/>
      <c r="F18" s="17"/>
      <c r="G18" s="17"/>
      <c r="H18" s="17"/>
      <c r="I18" s="18"/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17"/>
      <c r="B19" s="17"/>
      <c r="C19" s="16"/>
      <c r="D19" s="17"/>
      <c r="E19" s="17"/>
      <c r="F19" s="17"/>
      <c r="G19" s="17"/>
      <c r="H19" s="17"/>
      <c r="I19" s="18"/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0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17"/>
      <c r="B34" s="17"/>
      <c r="C34" s="16"/>
      <c r="D34" s="17"/>
      <c r="E34" s="17"/>
      <c r="F34" s="17"/>
      <c r="G34" s="17"/>
      <c r="H34" s="17"/>
      <c r="I34" s="20"/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x14ac:dyDescent="0.55000000000000004">
      <c r="A35" s="17"/>
      <c r="B35" s="17"/>
      <c r="C35" s="16"/>
      <c r="D35" s="17"/>
      <c r="E35" s="17"/>
      <c r="F35" s="17"/>
      <c r="G35" s="17"/>
      <c r="H35" s="17"/>
      <c r="I35" s="20"/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17"/>
      <c r="B36" s="17"/>
      <c r="C36" s="16"/>
      <c r="D36" s="17"/>
      <c r="E36" s="17"/>
      <c r="F36" s="17"/>
      <c r="G36" s="17"/>
      <c r="H36" s="17"/>
      <c r="I36" s="20"/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0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0</v>
      </c>
      <c r="AA76" s="23"/>
      <c r="AB76" s="33">
        <f>+AB7+AB29+AB51+AB73</f>
        <v>0</v>
      </c>
      <c r="AC76" s="23"/>
      <c r="AD76" s="33">
        <f>+AD7+AD29+AD51+AD73</f>
        <v>0</v>
      </c>
      <c r="AE76" s="23"/>
      <c r="AF76" s="33">
        <f>+AF7+AF29+AF51+AF73</f>
        <v>0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0</v>
      </c>
      <c r="AO76" s="23"/>
      <c r="AP76" s="33">
        <f>+AP7+AP29+AP51+AP73</f>
        <v>0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F76"/>
  <sheetViews>
    <sheetView workbookViewId="0">
      <selection activeCell="BF3" sqref="BF3:BF71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0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17"/>
      <c r="B13" s="17"/>
      <c r="C13" s="16"/>
      <c r="D13" s="17"/>
      <c r="E13" s="17"/>
      <c r="F13" s="17"/>
      <c r="G13" s="17"/>
      <c r="H13" s="17"/>
      <c r="I13" s="18"/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17"/>
      <c r="B14" s="17"/>
      <c r="C14" s="16"/>
      <c r="D14" s="17"/>
      <c r="E14" s="17"/>
      <c r="F14" s="17"/>
      <c r="G14" s="17"/>
      <c r="H14" s="17"/>
      <c r="I14" s="18"/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17"/>
      <c r="B15" s="17"/>
      <c r="C15" s="16"/>
      <c r="D15" s="17"/>
      <c r="E15" s="17"/>
      <c r="F15" s="17"/>
      <c r="G15" s="17"/>
      <c r="H15" s="17"/>
      <c r="I15" s="18"/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17"/>
      <c r="B16" s="17"/>
      <c r="C16" s="16"/>
      <c r="D16" s="17"/>
      <c r="E16" s="17"/>
      <c r="F16" s="17"/>
      <c r="G16" s="17"/>
      <c r="H16" s="17"/>
      <c r="I16" s="18"/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17"/>
      <c r="B17" s="17"/>
      <c r="C17" s="16"/>
      <c r="D17" s="17"/>
      <c r="E17" s="17"/>
      <c r="F17" s="17"/>
      <c r="G17" s="17"/>
      <c r="H17" s="17"/>
      <c r="I17" s="18"/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17"/>
      <c r="B18" s="17"/>
      <c r="C18" s="16"/>
      <c r="D18" s="17"/>
      <c r="E18" s="17"/>
      <c r="F18" s="17"/>
      <c r="G18" s="17"/>
      <c r="H18" s="17"/>
      <c r="I18" s="18"/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17"/>
      <c r="B19" s="17"/>
      <c r="C19" s="16"/>
      <c r="D19" s="17"/>
      <c r="E19" s="17"/>
      <c r="F19" s="17"/>
      <c r="G19" s="17"/>
      <c r="H19" s="17"/>
      <c r="I19" s="18"/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0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17"/>
      <c r="B34" s="17"/>
      <c r="C34" s="16"/>
      <c r="D34" s="17"/>
      <c r="E34" s="17"/>
      <c r="F34" s="17"/>
      <c r="G34" s="17"/>
      <c r="H34" s="17"/>
      <c r="I34" s="20"/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x14ac:dyDescent="0.55000000000000004">
      <c r="A35" s="17"/>
      <c r="B35" s="17"/>
      <c r="C35" s="16"/>
      <c r="D35" s="17"/>
      <c r="E35" s="17"/>
      <c r="F35" s="17"/>
      <c r="G35" s="17"/>
      <c r="H35" s="17"/>
      <c r="I35" s="20"/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17"/>
      <c r="B36" s="17"/>
      <c r="C36" s="16"/>
      <c r="D36" s="17"/>
      <c r="E36" s="17"/>
      <c r="F36" s="17"/>
      <c r="G36" s="17"/>
      <c r="H36" s="17"/>
      <c r="I36" s="20"/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0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0</v>
      </c>
      <c r="AA76" s="23"/>
      <c r="AB76" s="33">
        <f>+AB7+AB29+AB51+AB73</f>
        <v>0</v>
      </c>
      <c r="AC76" s="23"/>
      <c r="AD76" s="33">
        <f>+AD7+AD29+AD51+AD73</f>
        <v>0</v>
      </c>
      <c r="AE76" s="23"/>
      <c r="AF76" s="33">
        <f>+AF7+AF29+AF51+AF73</f>
        <v>0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0</v>
      </c>
      <c r="AO76" s="23"/>
      <c r="AP76" s="33">
        <f>+AP7+AP29+AP51+AP73</f>
        <v>0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82"/>
  <sheetViews>
    <sheetView zoomScaleNormal="100" workbookViewId="0">
      <selection activeCell="N7" sqref="N7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21.5234375" bestFit="1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style="23" customWidth="1"/>
    <col min="21" max="21" width="2.47265625" style="23" customWidth="1"/>
    <col min="22" max="22" width="8.7890625" style="23" customWidth="1"/>
    <col min="23" max="23" width="3" style="23" customWidth="1"/>
    <col min="24" max="24" width="9.15625" style="23"/>
    <col min="25" max="25" width="3.15625" style="23" customWidth="1"/>
    <col min="26" max="26" width="11.5234375" style="23" customWidth="1"/>
    <col min="27" max="27" width="3.15625" style="23" customWidth="1"/>
    <col min="28" max="28" width="11.5234375" style="23" customWidth="1"/>
    <col min="29" max="29" width="3.15625" style="23" customWidth="1"/>
    <col min="30" max="30" width="10.26171875" style="23" customWidth="1"/>
    <col min="31" max="31" width="3.47265625" style="23" customWidth="1"/>
    <col min="32" max="32" width="9.15625" style="23"/>
    <col min="33" max="33" width="3.5234375" style="23" customWidth="1"/>
    <col min="34" max="34" width="9.15625" style="23"/>
    <col min="35" max="35" width="3.62890625" style="23" customWidth="1"/>
    <col min="36" max="36" width="9.15625" style="23"/>
    <col min="37" max="37" width="3.47265625" style="23" customWidth="1"/>
    <col min="38" max="38" width="11.5234375" style="23" customWidth="1"/>
    <col min="39" max="39" width="3.47265625" style="23" customWidth="1"/>
    <col min="40" max="40" width="9.15625" style="23"/>
    <col min="41" max="41" width="3.26171875" style="23" customWidth="1"/>
    <col min="42" max="42" width="9.15625" style="23"/>
    <col min="43" max="43" width="3.5234375" style="23" customWidth="1"/>
    <col min="44" max="44" width="9.15625" style="23"/>
    <col min="45" max="45" width="3.47265625" style="23" customWidth="1"/>
    <col min="46" max="46" width="9.15625" style="23"/>
    <col min="47" max="47" width="3" style="23" customWidth="1"/>
    <col min="48" max="48" width="9.15625" style="23"/>
    <col min="49" max="49" width="3.5234375" style="23" customWidth="1"/>
    <col min="50" max="50" width="11.62890625" style="23" customWidth="1"/>
    <col min="51" max="51" width="3.5234375" style="23" customWidth="1"/>
    <col min="52" max="52" width="11.5234375" style="23" customWidth="1"/>
    <col min="53" max="53" width="3.5234375" style="23" customWidth="1"/>
    <col min="54" max="54" width="11.5234375" style="23" customWidth="1"/>
    <col min="55" max="55" width="3.5234375" style="23" customWidth="1"/>
    <col min="56" max="56" width="9.15625" style="23"/>
    <col min="57" max="57" width="3.26171875" style="23" customWidth="1"/>
    <col min="58" max="58" width="9.15625" style="23"/>
    <col min="59" max="59" width="4" style="23" customWidth="1"/>
    <col min="60" max="60" width="9.15625" style="23"/>
    <col min="61" max="61" width="3.26171875" style="23" customWidth="1"/>
    <col min="62" max="62" width="9.15625" style="23"/>
    <col min="63" max="63" width="4.62890625" style="23" customWidth="1"/>
    <col min="64" max="78" width="9.15625" style="23"/>
  </cols>
  <sheetData>
    <row r="1" spans="1:78" s="34" customFormat="1" ht="15.6" x14ac:dyDescent="0.6">
      <c r="A1" s="34" t="s">
        <v>74</v>
      </c>
    </row>
    <row r="2" spans="1:78" s="50" customFormat="1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14.7" thickTop="1" x14ac:dyDescent="0.55000000000000004">
      <c r="A3" s="63" t="s">
        <v>82</v>
      </c>
      <c r="B3" s="63"/>
      <c r="C3" s="65">
        <v>45108</v>
      </c>
      <c r="D3" s="63"/>
      <c r="E3" s="63" t="s">
        <v>99</v>
      </c>
      <c r="F3" s="63"/>
      <c r="G3" s="63" t="s">
        <v>100</v>
      </c>
      <c r="H3" s="63"/>
      <c r="I3" s="62">
        <v>9528</v>
      </c>
      <c r="L3" s="22"/>
      <c r="M3" s="22"/>
      <c r="N3" s="64">
        <v>9528</v>
      </c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78" x14ac:dyDescent="0.55000000000000004">
      <c r="A4" s="57" t="s">
        <v>75</v>
      </c>
      <c r="B4" s="63"/>
      <c r="C4" s="65">
        <v>45108</v>
      </c>
      <c r="D4" s="63"/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62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78" x14ac:dyDescent="0.55000000000000004">
      <c r="A5" s="57" t="s">
        <v>75</v>
      </c>
      <c r="B5" s="63"/>
      <c r="C5" s="65">
        <v>45122</v>
      </c>
      <c r="D5" s="63"/>
      <c r="E5" s="63" t="s">
        <v>87</v>
      </c>
      <c r="F5" s="63"/>
      <c r="G5" s="63" t="s">
        <v>101</v>
      </c>
      <c r="H5" s="63"/>
      <c r="I5" s="62">
        <v>-1588.08</v>
      </c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64">
        <v>1588.08</v>
      </c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78" x14ac:dyDescent="0.55000000000000004">
      <c r="A6" s="63"/>
      <c r="B6" s="63"/>
      <c r="C6" s="63"/>
      <c r="D6" s="63"/>
      <c r="E6" s="63"/>
      <c r="F6" s="63"/>
      <c r="G6" s="63"/>
      <c r="H6" s="63"/>
      <c r="I6" s="63"/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78" s="14" customFormat="1" x14ac:dyDescent="0.55000000000000004">
      <c r="A7" s="17"/>
      <c r="B7" s="17"/>
      <c r="C7" s="16"/>
      <c r="D7" s="17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9528</v>
      </c>
      <c r="O7" s="23"/>
      <c r="P7" s="28">
        <f>SUM(P3:P6)</f>
        <v>0</v>
      </c>
      <c r="Q7" s="23"/>
      <c r="R7" s="28">
        <f>SUM(R3:R6)</f>
        <v>0</v>
      </c>
      <c r="S7"/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A7"/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I7"/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Q7"/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Y7"/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  <c r="BG7" s="28"/>
      <c r="BH7" s="28"/>
      <c r="BI7" s="28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</row>
    <row r="8" spans="1:7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78" x14ac:dyDescent="0.55000000000000004">
      <c r="A9" s="13" t="s">
        <v>34</v>
      </c>
      <c r="L9" s="22"/>
      <c r="M9" s="22"/>
      <c r="N9" s="56"/>
      <c r="O9" s="56"/>
      <c r="P9" s="56"/>
      <c r="Q9" s="56"/>
      <c r="R9" s="56"/>
      <c r="S9" s="56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78" x14ac:dyDescent="0.55000000000000004">
      <c r="A10" s="12" t="s">
        <v>30</v>
      </c>
      <c r="L10" s="22"/>
      <c r="M10" s="22"/>
      <c r="AD10" s="24" t="s">
        <v>65</v>
      </c>
      <c r="AN10" s="24" t="s">
        <v>69</v>
      </c>
    </row>
    <row r="11" spans="1:7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</row>
    <row r="12" spans="1:78" s="50" customFormat="1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s="14" customFormat="1" ht="14.7" thickTop="1" x14ac:dyDescent="0.55000000000000004">
      <c r="A13" s="57" t="s">
        <v>75</v>
      </c>
      <c r="B13" s="57"/>
      <c r="C13" s="58">
        <v>45114</v>
      </c>
      <c r="D13" s="57"/>
      <c r="E13" s="57" t="s">
        <v>76</v>
      </c>
      <c r="F13" s="57"/>
      <c r="G13" s="57" t="s">
        <v>77</v>
      </c>
      <c r="H13" s="57"/>
      <c r="I13" s="60">
        <v>-119</v>
      </c>
      <c r="J13" s="17"/>
      <c r="K13" s="18"/>
      <c r="L13" s="22"/>
      <c r="M13" s="22"/>
      <c r="N13" s="28"/>
      <c r="O13" s="23"/>
      <c r="P13" s="46"/>
      <c r="Q13" s="46"/>
      <c r="R13" s="46"/>
      <c r="S13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60">
        <v>119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  <c r="BG13" s="28"/>
      <c r="BH13" s="28"/>
      <c r="BI13" s="28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78" s="14" customFormat="1" x14ac:dyDescent="0.55000000000000004">
      <c r="A14" s="57" t="s">
        <v>75</v>
      </c>
      <c r="B14" s="57"/>
      <c r="C14" s="58">
        <v>45114</v>
      </c>
      <c r="D14" s="57"/>
      <c r="E14" s="57" t="s">
        <v>78</v>
      </c>
      <c r="F14" s="57"/>
      <c r="G14" s="57" t="s">
        <v>79</v>
      </c>
      <c r="H14" s="57"/>
      <c r="I14" s="60">
        <v>-114.6</v>
      </c>
      <c r="J14" s="17"/>
      <c r="K14" s="18"/>
      <c r="L14" s="22"/>
      <c r="M14" s="22"/>
      <c r="N14" s="28"/>
      <c r="O14" s="23"/>
      <c r="P14" s="46"/>
      <c r="Q14" s="46"/>
      <c r="R14" s="46"/>
      <c r="S14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114.6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  <c r="BG14" s="28"/>
      <c r="BH14" s="28"/>
      <c r="BI14" s="28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1:78" s="14" customFormat="1" x14ac:dyDescent="0.55000000000000004">
      <c r="A15" s="57" t="s">
        <v>75</v>
      </c>
      <c r="B15" s="57"/>
      <c r="C15" s="58">
        <v>45114</v>
      </c>
      <c r="D15" s="57"/>
      <c r="E15" s="57" t="s">
        <v>80</v>
      </c>
      <c r="F15" s="57"/>
      <c r="G15" s="57" t="s">
        <v>81</v>
      </c>
      <c r="H15" s="57"/>
      <c r="I15" s="60">
        <v>-43.69</v>
      </c>
      <c r="J15" s="17"/>
      <c r="K15" s="18"/>
      <c r="L15" s="22"/>
      <c r="M15" s="22"/>
      <c r="N15" s="28"/>
      <c r="O15" s="23"/>
      <c r="P15" s="46"/>
      <c r="Q15" s="46"/>
      <c r="R15" s="46"/>
      <c r="S15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43.69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  <c r="BG15" s="28"/>
      <c r="BH15" s="28"/>
      <c r="BI15" s="28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</row>
    <row r="16" spans="1:78" s="14" customFormat="1" x14ac:dyDescent="0.55000000000000004">
      <c r="A16" s="57" t="s">
        <v>75</v>
      </c>
      <c r="B16" s="57"/>
      <c r="C16" s="58">
        <v>45128</v>
      </c>
      <c r="D16" s="57"/>
      <c r="E16" s="57" t="s">
        <v>76</v>
      </c>
      <c r="F16" s="57"/>
      <c r="G16" s="57" t="s">
        <v>77</v>
      </c>
      <c r="H16" s="57"/>
      <c r="I16" s="60">
        <v>-65.45</v>
      </c>
      <c r="J16" s="17"/>
      <c r="K16" s="18"/>
      <c r="L16" s="22"/>
      <c r="M16" s="22"/>
      <c r="N16" s="28"/>
      <c r="O16" s="23"/>
      <c r="P16" s="46"/>
      <c r="Q16" s="46"/>
      <c r="R16" s="46"/>
      <c r="S1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65.45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  <c r="BG16" s="28"/>
      <c r="BH16" s="28"/>
      <c r="BI16" s="28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1:78" s="14" customFormat="1" x14ac:dyDescent="0.55000000000000004">
      <c r="A17" s="57" t="s">
        <v>75</v>
      </c>
      <c r="B17" s="57"/>
      <c r="C17" s="58">
        <v>45128</v>
      </c>
      <c r="D17" s="57"/>
      <c r="E17" s="57" t="s">
        <v>78</v>
      </c>
      <c r="F17" s="57"/>
      <c r="G17" s="57" t="s">
        <v>79</v>
      </c>
      <c r="H17" s="57"/>
      <c r="I17" s="60">
        <v>-75</v>
      </c>
      <c r="J17" s="17"/>
      <c r="K17" s="18"/>
      <c r="L17" s="22"/>
      <c r="M17" s="22"/>
      <c r="N17" s="29"/>
      <c r="O17" s="23"/>
      <c r="P17" s="46"/>
      <c r="Q17" s="46"/>
      <c r="R17" s="46"/>
      <c r="S17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75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  <c r="BG17" s="28"/>
      <c r="BH17" s="28"/>
      <c r="BI17" s="28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s="14" customFormat="1" x14ac:dyDescent="0.55000000000000004">
      <c r="A18" s="57" t="s">
        <v>75</v>
      </c>
      <c r="B18" s="57"/>
      <c r="C18" s="58">
        <v>45128</v>
      </c>
      <c r="D18" s="57"/>
      <c r="E18" s="57" t="s">
        <v>80</v>
      </c>
      <c r="F18" s="57"/>
      <c r="G18" s="57" t="s">
        <v>81</v>
      </c>
      <c r="H18" s="57"/>
      <c r="I18" s="60">
        <v>-89.59</v>
      </c>
      <c r="J18" s="17"/>
      <c r="K18" s="18"/>
      <c r="L18" s="22"/>
      <c r="M18" s="22"/>
      <c r="N18" s="28"/>
      <c r="O18" s="23"/>
      <c r="P18" s="46"/>
      <c r="Q18" s="46"/>
      <c r="R18" s="46"/>
      <c r="S1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0">
        <v>89.59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  <c r="BG18" s="28"/>
      <c r="BH18" s="28"/>
      <c r="BI18" s="28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1:78" s="14" customFormat="1" x14ac:dyDescent="0.55000000000000004">
      <c r="A19" s="57" t="s">
        <v>82</v>
      </c>
      <c r="B19" s="57"/>
      <c r="C19" s="58">
        <v>45131</v>
      </c>
      <c r="D19" s="57"/>
      <c r="E19" s="57"/>
      <c r="F19" s="57"/>
      <c r="G19" s="57" t="s">
        <v>98</v>
      </c>
      <c r="H19" s="57"/>
      <c r="I19" s="60">
        <v>2972</v>
      </c>
      <c r="J19" s="17"/>
      <c r="K19" s="18"/>
      <c r="L19" s="22"/>
      <c r="M19" s="22"/>
      <c r="N19" s="28">
        <v>2972</v>
      </c>
      <c r="O19" s="23"/>
      <c r="P19" s="46"/>
      <c r="Q19" s="46"/>
      <c r="R19" s="46"/>
      <c r="S1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  <c r="BG19" s="28"/>
      <c r="BH19" s="28"/>
      <c r="BI19" s="28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s="14" customFormat="1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S20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  <c r="BG20" s="28"/>
      <c r="BH20" s="28"/>
      <c r="BI20" s="28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1:78" s="14" customFormat="1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S21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  <c r="BG21" s="28"/>
      <c r="BH21" s="28"/>
      <c r="BI21" s="28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</row>
    <row r="22" spans="1:78" s="14" customFormat="1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S22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  <c r="BG22" s="28"/>
      <c r="BH22" s="28"/>
      <c r="BI22" s="28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1:78" s="14" customFormat="1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S23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  <c r="BG23" s="28"/>
      <c r="BH23" s="28"/>
      <c r="BI23" s="28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</row>
    <row r="24" spans="1:78" s="14" customFormat="1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S24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  <c r="BG24" s="28"/>
      <c r="BH24" s="28"/>
      <c r="BI24" s="28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1:78" s="14" customFormat="1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S2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  <c r="BG25" s="28"/>
      <c r="BH25" s="28"/>
      <c r="BI25" s="28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</row>
    <row r="26" spans="1:78" s="14" customFormat="1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S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  <c r="BG26" s="28"/>
      <c r="BH26" s="28"/>
      <c r="BI26" s="28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1:78" s="14" customFormat="1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S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  <c r="BG27" s="28"/>
      <c r="BH27" s="28"/>
      <c r="BI27" s="28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</row>
    <row r="28" spans="1:78" s="14" customFormat="1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S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1:78" s="14" customFormat="1" x14ac:dyDescent="0.55000000000000004">
      <c r="A29" s="17"/>
      <c r="B29" s="17"/>
      <c r="C29" s="16"/>
      <c r="D29" s="17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2972</v>
      </c>
      <c r="O29" s="23"/>
      <c r="P29" s="28">
        <f>SUM(P13:P27)</f>
        <v>0</v>
      </c>
      <c r="Q29" s="23"/>
      <c r="R29" s="28">
        <f>SUM(R13:R27)</f>
        <v>0</v>
      </c>
      <c r="S29"/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507.32999999999993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  <c r="BG29" s="28"/>
      <c r="BH29" s="28"/>
      <c r="BI29" s="28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</row>
    <row r="30" spans="1:78" s="14" customFormat="1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S30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1:78" s="14" customFormat="1" x14ac:dyDescent="0.55000000000000004">
      <c r="L31" s="22"/>
      <c r="M31" s="22"/>
      <c r="N31" s="23"/>
      <c r="O31" s="23"/>
      <c r="P31" s="23"/>
      <c r="Q31" s="23"/>
      <c r="R31" s="23"/>
      <c r="S31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</row>
    <row r="32" spans="1:78" s="14" customFormat="1" x14ac:dyDescent="0.55000000000000004">
      <c r="A32" s="19" t="s">
        <v>33</v>
      </c>
      <c r="L32" s="22"/>
      <c r="M32" s="22"/>
      <c r="N32" s="23"/>
      <c r="O32" s="23"/>
      <c r="P32" s="23"/>
      <c r="Q32" s="23"/>
      <c r="R32" s="23"/>
      <c r="S32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  <c r="BG32" s="28"/>
      <c r="BH32" s="28"/>
      <c r="BI32" s="28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pans="1:78" s="50" customFormat="1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  <c r="BG33" s="52"/>
      <c r="BH33" s="52"/>
      <c r="BI33" s="52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</row>
    <row r="34" spans="1:78" s="14" customFormat="1" ht="14.7" thickTop="1" x14ac:dyDescent="0.55000000000000004">
      <c r="A34" s="57" t="s">
        <v>75</v>
      </c>
      <c r="B34" s="57"/>
      <c r="C34" s="58">
        <v>45118</v>
      </c>
      <c r="D34" s="57"/>
      <c r="E34" s="57" t="s">
        <v>83</v>
      </c>
      <c r="F34" s="57"/>
      <c r="G34" s="57" t="s">
        <v>84</v>
      </c>
      <c r="H34" s="57"/>
      <c r="I34" s="59">
        <v>-1587</v>
      </c>
      <c r="J34" s="17"/>
      <c r="K34" s="20"/>
      <c r="L34" s="22"/>
      <c r="M34" s="22"/>
      <c r="N34" s="28"/>
      <c r="O34" s="23"/>
      <c r="P34" s="46"/>
      <c r="Q34" s="46"/>
      <c r="R34" s="46"/>
      <c r="S34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60">
        <v>1587</v>
      </c>
      <c r="BA34" s="28"/>
      <c r="BB34" s="28"/>
      <c r="BC34" s="28"/>
      <c r="BD34" s="28"/>
      <c r="BE34" s="28"/>
      <c r="BF34" s="28">
        <f t="shared" ref="BF34:BF49" si="3">I34-SUM(N34:T34)+SUM(V34:BD34)</f>
        <v>0</v>
      </c>
      <c r="BG34" s="28"/>
      <c r="BH34" s="28"/>
      <c r="BI34" s="28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78" s="14" customFormat="1" x14ac:dyDescent="0.55000000000000004">
      <c r="A35" s="57" t="s">
        <v>75</v>
      </c>
      <c r="B35" s="57"/>
      <c r="C35" s="58">
        <v>45127</v>
      </c>
      <c r="D35" s="57"/>
      <c r="E35" s="57" t="s">
        <v>85</v>
      </c>
      <c r="F35" s="57"/>
      <c r="G35" s="57" t="s">
        <v>86</v>
      </c>
      <c r="H35" s="57"/>
      <c r="I35" s="59">
        <v>-65.86</v>
      </c>
      <c r="J35" s="17"/>
      <c r="K35" s="20"/>
      <c r="L35" s="22"/>
      <c r="M35" s="22"/>
      <c r="N35" s="23"/>
      <c r="O35" s="23"/>
      <c r="P35" s="46"/>
      <c r="Q35" s="46"/>
      <c r="R35" s="46"/>
      <c r="S3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60">
        <v>65.86</v>
      </c>
      <c r="BA35" s="28"/>
      <c r="BB35" s="28"/>
      <c r="BC35" s="28"/>
      <c r="BD35" s="28"/>
      <c r="BE35" s="28"/>
      <c r="BF35" s="28">
        <f t="shared" si="3"/>
        <v>0</v>
      </c>
      <c r="BG35" s="28"/>
      <c r="BH35" s="28"/>
      <c r="BI35" s="28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</row>
    <row r="36" spans="1:78" s="14" customFormat="1" x14ac:dyDescent="0.55000000000000004">
      <c r="A36" s="57" t="s">
        <v>75</v>
      </c>
      <c r="B36" s="57"/>
      <c r="C36" s="58">
        <v>45131</v>
      </c>
      <c r="D36" s="57"/>
      <c r="E36" s="57" t="s">
        <v>87</v>
      </c>
      <c r="F36" s="57"/>
      <c r="G36" s="57" t="s">
        <v>22</v>
      </c>
      <c r="H36" s="57"/>
      <c r="I36" s="59">
        <v>-93.93</v>
      </c>
      <c r="J36" s="17"/>
      <c r="K36" s="20"/>
      <c r="L36" s="22"/>
      <c r="M36" s="22"/>
      <c r="N36" s="23"/>
      <c r="O36" s="23"/>
      <c r="P36" s="46"/>
      <c r="Q36" s="46"/>
      <c r="R36" s="46"/>
      <c r="S3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60">
        <v>93.93</v>
      </c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  <c r="BG36" s="28"/>
      <c r="BH36" s="28"/>
      <c r="BI36" s="28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</row>
    <row r="37" spans="1:78" s="14" customFormat="1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S3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  <c r="BG37" s="28"/>
      <c r="BH37" s="28"/>
      <c r="BI37" s="28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</row>
    <row r="38" spans="1:78" s="14" customFormat="1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S3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  <c r="BG38" s="28"/>
      <c r="BH38" s="28"/>
      <c r="BI38" s="28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</row>
    <row r="39" spans="1:78" s="14" customFormat="1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S39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  <c r="BG39" s="28"/>
      <c r="BH39" s="28"/>
      <c r="BI39" s="28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</row>
    <row r="40" spans="1:78" s="14" customFormat="1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S40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  <c r="BG40" s="28"/>
      <c r="BH40" s="28"/>
      <c r="BI40" s="28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</row>
    <row r="41" spans="1:78" s="14" customFormat="1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S41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  <c r="BG41" s="28"/>
      <c r="BH41" s="28"/>
      <c r="BI41" s="28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</row>
    <row r="42" spans="1:78" s="14" customFormat="1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S42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  <c r="BG42" s="28"/>
      <c r="BH42" s="28"/>
      <c r="BI42" s="28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</row>
    <row r="43" spans="1:78" s="14" customFormat="1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S43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  <c r="BG43" s="28"/>
      <c r="BH43" s="28"/>
      <c r="BI43" s="28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78" s="14" customFormat="1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S44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  <c r="BG44" s="28"/>
      <c r="BH44" s="28"/>
      <c r="BI44" s="28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78" s="14" customFormat="1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S4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  <c r="BG45" s="28"/>
      <c r="BH45" s="28"/>
      <c r="BI45" s="28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78" s="14" customFormat="1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S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  <c r="BG46" s="28"/>
      <c r="BH46" s="28"/>
      <c r="BI46" s="28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</row>
    <row r="47" spans="1:78" s="14" customFormat="1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S4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  <c r="BG47" s="28"/>
      <c r="BH47" s="28"/>
      <c r="BI47" s="28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</row>
    <row r="48" spans="1:78" s="14" customFormat="1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S4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  <c r="BG48" s="28"/>
      <c r="BH48" s="28"/>
      <c r="BI48" s="28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</row>
    <row r="49" spans="1:78" s="14" customFormat="1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S49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  <c r="BG49" s="28"/>
      <c r="BH49" s="28"/>
      <c r="BI49" s="28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</row>
    <row r="50" spans="1:78" s="14" customFormat="1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S50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</row>
    <row r="51" spans="1:78" s="14" customFormat="1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S51"/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93.93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1652.86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  <c r="BG51" s="28"/>
      <c r="BH51" s="28"/>
      <c r="BI51" s="28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</row>
    <row r="52" spans="1:78" s="14" customFormat="1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S52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</row>
    <row r="53" spans="1:78" s="14" customFormat="1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S5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</row>
    <row r="54" spans="1:78" s="14" customFormat="1" x14ac:dyDescent="0.55000000000000004">
      <c r="A54" s="21" t="s">
        <v>90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S54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  <c r="BG54" s="28"/>
      <c r="BH54" s="28"/>
      <c r="BI54" s="28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</row>
    <row r="55" spans="1:78" s="50" customFormat="1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  <c r="BG55" s="52"/>
      <c r="BH55" s="52"/>
      <c r="BI55" s="52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</row>
    <row r="56" spans="1:78" s="14" customFormat="1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S5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  <c r="BG56" s="28"/>
      <c r="BH56" s="28"/>
      <c r="BI56" s="28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</row>
    <row r="57" spans="1:78" s="14" customFormat="1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S5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  <c r="BG57" s="28"/>
      <c r="BH57" s="28"/>
      <c r="BI57" s="28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</row>
    <row r="58" spans="1:78" s="14" customFormat="1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S58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  <c r="BG58" s="28"/>
      <c r="BH58" s="28"/>
      <c r="BI58" s="28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</row>
    <row r="59" spans="1:78" s="14" customFormat="1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S59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  <c r="BG59" s="28"/>
      <c r="BH59" s="28"/>
      <c r="BI59" s="28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</row>
    <row r="60" spans="1:78" s="14" customFormat="1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S60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  <c r="BG60" s="28"/>
      <c r="BH60" s="28"/>
      <c r="BI60" s="28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</row>
    <row r="61" spans="1:78" s="14" customFormat="1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S61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  <c r="BG61" s="28"/>
      <c r="BH61" s="28"/>
      <c r="BI61" s="28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</row>
    <row r="62" spans="1:78" s="14" customFormat="1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S62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  <c r="BG62" s="28"/>
      <c r="BH62" s="28"/>
      <c r="BI62" s="28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</row>
    <row r="63" spans="1:78" s="14" customFormat="1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S63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  <c r="BG63" s="28"/>
      <c r="BH63" s="28"/>
      <c r="BI63" s="28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</row>
    <row r="64" spans="1:78" s="14" customFormat="1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S64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  <c r="BG64" s="28"/>
      <c r="BH64" s="28"/>
      <c r="BI64" s="28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</row>
    <row r="65" spans="1:78" s="14" customFormat="1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S65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  <c r="BG65" s="28"/>
      <c r="BH65" s="28"/>
      <c r="BI65" s="28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</row>
    <row r="66" spans="1:78" s="14" customFormat="1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S6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  <c r="BG66" s="28"/>
      <c r="BH66" s="28"/>
      <c r="BI66" s="28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</row>
    <row r="67" spans="1:78" s="14" customFormat="1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S67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  <c r="BG67" s="28"/>
      <c r="BH67" s="28"/>
      <c r="BI67" s="28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</row>
    <row r="68" spans="1:78" s="14" customFormat="1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S68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  <c r="BG68" s="28"/>
      <c r="BH68" s="28"/>
      <c r="BI68" s="28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</row>
    <row r="69" spans="1:78" s="14" customFormat="1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S69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  <c r="BG69" s="28"/>
      <c r="BH69" s="28"/>
      <c r="BI69" s="28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</row>
    <row r="70" spans="1:78" s="14" customFormat="1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S70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  <c r="BG70" s="28"/>
      <c r="BH70" s="28"/>
      <c r="BI70" s="28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</row>
    <row r="71" spans="1:78" s="14" customFormat="1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S71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  <c r="BG71" s="28"/>
      <c r="BH71" s="28"/>
      <c r="BI71" s="28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</row>
    <row r="72" spans="1:78" s="14" customFormat="1" x14ac:dyDescent="0.55000000000000004">
      <c r="L72" s="22"/>
      <c r="M72" s="22"/>
      <c r="N72" s="23"/>
      <c r="O72" s="23"/>
      <c r="P72" s="46"/>
      <c r="Q72" s="46"/>
      <c r="R72" s="46"/>
      <c r="S72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</row>
    <row r="73" spans="1:78" s="14" customFormat="1" x14ac:dyDescent="0.55000000000000004">
      <c r="G73" s="19" t="s">
        <v>62</v>
      </c>
      <c r="I73" s="32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S73"/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  <c r="BG73" s="28"/>
      <c r="BH73" s="28"/>
      <c r="BI73" s="28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</row>
    <row r="74" spans="1:78" s="14" customFormat="1" x14ac:dyDescent="0.55000000000000004">
      <c r="I74" s="32"/>
      <c r="K74" s="32"/>
      <c r="L74" s="22"/>
      <c r="M74" s="22"/>
      <c r="N74" s="23"/>
      <c r="O74" s="23"/>
      <c r="P74" s="46"/>
      <c r="Q74" s="23"/>
      <c r="R74" s="46"/>
      <c r="S74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</row>
    <row r="75" spans="1:78" s="14" customFormat="1" x14ac:dyDescent="0.55000000000000004">
      <c r="L75" s="22"/>
      <c r="M75" s="22"/>
      <c r="N75" s="23"/>
      <c r="O75" s="23"/>
      <c r="P75" s="46"/>
      <c r="Q75" s="23"/>
      <c r="R75" s="46"/>
      <c r="S7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</row>
    <row r="76" spans="1:78" x14ac:dyDescent="0.55000000000000004">
      <c r="E76" t="s">
        <v>48</v>
      </c>
      <c r="L76" s="22"/>
      <c r="M76" s="22"/>
      <c r="N76" s="33">
        <f>+N7+N29+N51+N73</f>
        <v>12500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V76" s="33">
        <f>+V7+V29+V51+V73</f>
        <v>0</v>
      </c>
      <c r="X76" s="33">
        <f>+X7+X29+X51+X73</f>
        <v>0</v>
      </c>
      <c r="Z76" s="33">
        <f>+Z7+Z29+Z51+Z73</f>
        <v>3176.16</v>
      </c>
      <c r="AB76" s="33">
        <f>+AB7+AB29+AB51+AB73</f>
        <v>0</v>
      </c>
      <c r="AD76" s="33">
        <f>+AD7+AD29+AD51+AD73</f>
        <v>0</v>
      </c>
      <c r="AF76" s="33">
        <f>+AF7+AF29+AF51+AF73</f>
        <v>507.32999999999993</v>
      </c>
      <c r="AH76" s="33">
        <f>+AH7+AH29+AH51+AH73</f>
        <v>0</v>
      </c>
      <c r="AJ76" s="33">
        <f>+AJ7+AJ29+AJ51+AJ73</f>
        <v>0</v>
      </c>
      <c r="AL76" s="33">
        <f>+AL7+AL29+AL51+AL73</f>
        <v>0</v>
      </c>
      <c r="AN76" s="33">
        <f>+AN7+AN29+AN51+AN73</f>
        <v>93.93</v>
      </c>
      <c r="AP76" s="33">
        <f>+AP7+AP29+AP51+AP73</f>
        <v>0</v>
      </c>
      <c r="AR76" s="33">
        <f>+AR7+AR29+AR51+AR73</f>
        <v>0</v>
      </c>
      <c r="AS76" s="33"/>
      <c r="AT76" s="33">
        <f>+AT7+AT29+AT51+AT73</f>
        <v>0</v>
      </c>
      <c r="AV76" s="33">
        <f>+AV7+AV29+AV51+AV73</f>
        <v>0</v>
      </c>
      <c r="AX76" s="33">
        <f>+AX7+AX29+AX51+AX73</f>
        <v>0</v>
      </c>
      <c r="AZ76" s="33">
        <f>+AZ7+AZ29+AZ51+AZ73</f>
        <v>1652.86</v>
      </c>
      <c r="BB76" s="33">
        <f>+BB7+BB29+BB51+BB73</f>
        <v>0</v>
      </c>
      <c r="BD76" s="33">
        <f>+BD7+BD29+BD51+BD73</f>
        <v>0</v>
      </c>
      <c r="BF76" s="33"/>
      <c r="BH76" s="33"/>
      <c r="BJ76" s="33"/>
    </row>
    <row r="77" spans="1:78" x14ac:dyDescent="0.55000000000000004">
      <c r="L77" s="22"/>
      <c r="M77" s="22"/>
      <c r="N77" s="23"/>
      <c r="O77" s="23"/>
      <c r="P77" s="46"/>
      <c r="Q77" s="23"/>
      <c r="R77" s="23"/>
    </row>
    <row r="78" spans="1:78" x14ac:dyDescent="0.55000000000000004">
      <c r="L78" s="22"/>
      <c r="M78" s="22"/>
      <c r="N78" s="23"/>
      <c r="O78" s="23"/>
      <c r="P78" s="23"/>
      <c r="Q78" s="23"/>
      <c r="R78" s="23"/>
    </row>
    <row r="79" spans="1:78" x14ac:dyDescent="0.55000000000000004">
      <c r="L79" s="22"/>
      <c r="M79" s="22"/>
      <c r="N79" s="23"/>
      <c r="O79" s="23"/>
      <c r="P79" s="23"/>
      <c r="Q79" s="23"/>
      <c r="R79" s="23"/>
    </row>
    <row r="80" spans="1:78" x14ac:dyDescent="0.55000000000000004">
      <c r="L80" s="22"/>
      <c r="M80" s="22"/>
      <c r="N80" s="23"/>
      <c r="O80" s="23"/>
      <c r="P80" s="23"/>
      <c r="Q80" s="23"/>
      <c r="R80" s="23"/>
    </row>
    <row r="81" spans="12:18" x14ac:dyDescent="0.55000000000000004">
      <c r="L81" s="22"/>
      <c r="M81" s="22"/>
      <c r="N81" s="23"/>
      <c r="O81" s="23"/>
      <c r="P81" s="23"/>
      <c r="Q81" s="23"/>
      <c r="R81" s="23"/>
    </row>
    <row r="82" spans="12:18" x14ac:dyDescent="0.55000000000000004">
      <c r="N82" s="23"/>
      <c r="O82" s="23"/>
      <c r="P82" s="23"/>
      <c r="Q82" s="23"/>
      <c r="R82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76"/>
  <sheetViews>
    <sheetView topLeftCell="R1" workbookViewId="0">
      <selection activeCell="AA23" sqref="AA23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57" t="s">
        <v>75</v>
      </c>
      <c r="C3" s="65">
        <v>45139</v>
      </c>
      <c r="D3" s="63"/>
      <c r="E3" s="63" t="s">
        <v>87</v>
      </c>
      <c r="F3" s="63"/>
      <c r="G3" s="63" t="s">
        <v>101</v>
      </c>
      <c r="H3" s="63"/>
      <c r="I3" s="62">
        <v>-1588.08</v>
      </c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33">
        <v>1588.08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A4" s="57" t="s">
        <v>75</v>
      </c>
      <c r="C4" s="65">
        <v>45153</v>
      </c>
      <c r="D4" s="63"/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33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C5" s="63"/>
      <c r="D5" s="63"/>
      <c r="E5" s="63"/>
      <c r="F5" s="63"/>
      <c r="G5" s="63"/>
      <c r="H5" s="63"/>
      <c r="I5" s="63"/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57" t="s">
        <v>75</v>
      </c>
      <c r="B13" s="57"/>
      <c r="C13" s="58">
        <v>45142</v>
      </c>
      <c r="D13" s="57"/>
      <c r="E13" s="57" t="s">
        <v>76</v>
      </c>
      <c r="F13" s="57"/>
      <c r="G13" s="57" t="s">
        <v>77</v>
      </c>
      <c r="H13" s="57"/>
      <c r="I13" s="60">
        <v>-121.04</v>
      </c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60">
        <v>121.04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57" t="s">
        <v>75</v>
      </c>
      <c r="B14" s="57"/>
      <c r="C14" s="58">
        <v>45142</v>
      </c>
      <c r="D14" s="57"/>
      <c r="E14" s="57" t="s">
        <v>78</v>
      </c>
      <c r="F14" s="57"/>
      <c r="G14" s="57" t="s">
        <v>79</v>
      </c>
      <c r="H14" s="57"/>
      <c r="I14" s="60">
        <v>-68</v>
      </c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68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57" t="s">
        <v>75</v>
      </c>
      <c r="B15" s="57"/>
      <c r="C15" s="58">
        <v>45142</v>
      </c>
      <c r="D15" s="57"/>
      <c r="E15" s="57" t="s">
        <v>80</v>
      </c>
      <c r="F15" s="57"/>
      <c r="G15" s="57" t="s">
        <v>81</v>
      </c>
      <c r="H15" s="57"/>
      <c r="I15" s="60">
        <v>-105.74</v>
      </c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105.74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45156</v>
      </c>
      <c r="D16" s="57"/>
      <c r="E16" s="57" t="s">
        <v>76</v>
      </c>
      <c r="F16" s="57"/>
      <c r="G16" s="57" t="s">
        <v>77</v>
      </c>
      <c r="H16" s="57"/>
      <c r="I16" s="60">
        <v>-44.71</v>
      </c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44.71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45156</v>
      </c>
      <c r="D17" s="57"/>
      <c r="E17" s="57" t="s">
        <v>78</v>
      </c>
      <c r="F17" s="57"/>
      <c r="G17" s="57" t="s">
        <v>79</v>
      </c>
      <c r="H17" s="57"/>
      <c r="I17" s="60">
        <v>-37.4</v>
      </c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37.4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57" t="s">
        <v>75</v>
      </c>
      <c r="B18" s="57"/>
      <c r="C18" s="58">
        <v>45156</v>
      </c>
      <c r="D18" s="57"/>
      <c r="E18" s="57" t="s">
        <v>80</v>
      </c>
      <c r="F18" s="57"/>
      <c r="G18" s="57" t="s">
        <v>81</v>
      </c>
      <c r="H18" s="57"/>
      <c r="I18" s="60">
        <v>-22.95</v>
      </c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0">
        <v>22.95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17"/>
      <c r="B19" s="17"/>
      <c r="C19" s="16"/>
      <c r="D19" s="17"/>
      <c r="E19" s="17"/>
      <c r="F19" s="17"/>
      <c r="G19" s="17"/>
      <c r="H19" s="17"/>
      <c r="I19" s="18"/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399.84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57" t="s">
        <v>75</v>
      </c>
      <c r="B34" s="57"/>
      <c r="C34" s="58">
        <v>45166</v>
      </c>
      <c r="D34" s="57"/>
      <c r="E34" s="57" t="s">
        <v>87</v>
      </c>
      <c r="F34" s="57"/>
      <c r="G34" s="57" t="s">
        <v>22</v>
      </c>
      <c r="H34" s="57"/>
      <c r="I34" s="59">
        <v>-72.209999999999994</v>
      </c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60">
        <v>72.209999999999994</v>
      </c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x14ac:dyDescent="0.55000000000000004">
      <c r="A35" s="57" t="s">
        <v>75</v>
      </c>
      <c r="B35" s="57"/>
      <c r="C35" s="58">
        <v>45166</v>
      </c>
      <c r="D35" s="57"/>
      <c r="E35" s="57" t="s">
        <v>87</v>
      </c>
      <c r="F35" s="57"/>
      <c r="G35" s="57" t="s">
        <v>36</v>
      </c>
      <c r="H35" s="57"/>
      <c r="I35" s="59">
        <v>-75.95</v>
      </c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60">
        <v>75.95</v>
      </c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57" t="s">
        <v>75</v>
      </c>
      <c r="B36" s="57"/>
      <c r="C36" s="58">
        <v>45169</v>
      </c>
      <c r="D36" s="57"/>
      <c r="E36" s="57" t="s">
        <v>87</v>
      </c>
      <c r="F36" s="57"/>
      <c r="G36" s="57" t="s">
        <v>88</v>
      </c>
      <c r="H36" s="57"/>
      <c r="I36" s="59">
        <v>-21.97</v>
      </c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60">
        <v>21.97</v>
      </c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57" t="s">
        <v>75</v>
      </c>
      <c r="B37" s="57"/>
      <c r="C37" s="58">
        <v>45169</v>
      </c>
      <c r="D37" s="57"/>
      <c r="E37" s="57" t="s">
        <v>87</v>
      </c>
      <c r="F37" s="57"/>
      <c r="G37" s="57" t="s">
        <v>89</v>
      </c>
      <c r="H37" s="57"/>
      <c r="I37" s="59">
        <v>-56.59</v>
      </c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60">
        <v>56.59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170.13</v>
      </c>
      <c r="AO51" s="28"/>
      <c r="AP51" s="28">
        <f>SUM(AP34:AP49)</f>
        <v>56.59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90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3176.16</v>
      </c>
      <c r="AA76" s="23"/>
      <c r="AB76" s="33">
        <f>+AB7+AB29+AB51+AB73</f>
        <v>0</v>
      </c>
      <c r="AC76" s="23"/>
      <c r="AD76" s="33">
        <f>+AD7+AD29+AD51+AD73</f>
        <v>0</v>
      </c>
      <c r="AE76" s="23"/>
      <c r="AF76" s="33">
        <f>+AF7+AF29+AF51+AF73</f>
        <v>399.84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170.13</v>
      </c>
      <c r="AO76" s="23"/>
      <c r="AP76" s="33">
        <f>+AP7+AP29+AP51+AP73</f>
        <v>56.59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76"/>
  <sheetViews>
    <sheetView workbookViewId="0">
      <selection activeCell="Q25" sqref="Q25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57" t="s">
        <v>75</v>
      </c>
      <c r="C3" s="65">
        <v>45170</v>
      </c>
      <c r="E3" s="63" t="s">
        <v>87</v>
      </c>
      <c r="F3" s="63"/>
      <c r="G3" s="63" t="s">
        <v>101</v>
      </c>
      <c r="H3" s="63"/>
      <c r="I3" s="62">
        <v>-1588.08</v>
      </c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62">
        <v>1588.08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A4" s="57" t="s">
        <v>75</v>
      </c>
      <c r="C4" s="65">
        <v>45184</v>
      </c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62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57" t="s">
        <v>75</v>
      </c>
      <c r="B13" s="57"/>
      <c r="C13" s="58">
        <v>45170</v>
      </c>
      <c r="D13" s="57"/>
      <c r="E13" s="57" t="s">
        <v>76</v>
      </c>
      <c r="F13" s="57"/>
      <c r="G13" s="57" t="s">
        <v>77</v>
      </c>
      <c r="H13" s="57"/>
      <c r="I13" s="60">
        <v>-119.85</v>
      </c>
      <c r="J13" s="57"/>
      <c r="K13" s="59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60">
        <v>119.85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57" t="s">
        <v>75</v>
      </c>
      <c r="B14" s="57"/>
      <c r="C14" s="58">
        <v>45170</v>
      </c>
      <c r="D14" s="57"/>
      <c r="E14" s="57" t="s">
        <v>78</v>
      </c>
      <c r="F14" s="57"/>
      <c r="G14" s="57" t="s">
        <v>79</v>
      </c>
      <c r="H14" s="57"/>
      <c r="I14" s="60">
        <v>-160.4</v>
      </c>
      <c r="J14" s="57"/>
      <c r="K14" s="59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160.4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57" t="s">
        <v>75</v>
      </c>
      <c r="B15" s="57"/>
      <c r="C15" s="58">
        <v>45170</v>
      </c>
      <c r="D15" s="57"/>
      <c r="E15" s="57" t="s">
        <v>80</v>
      </c>
      <c r="F15" s="57"/>
      <c r="G15" s="57" t="s">
        <v>81</v>
      </c>
      <c r="H15" s="57"/>
      <c r="I15" s="60">
        <v>-124.1</v>
      </c>
      <c r="J15" s="57"/>
      <c r="K15" s="59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124.1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45184</v>
      </c>
      <c r="D16" s="57"/>
      <c r="E16" s="57" t="s">
        <v>76</v>
      </c>
      <c r="F16" s="57"/>
      <c r="G16" s="57" t="s">
        <v>77</v>
      </c>
      <c r="H16" s="57"/>
      <c r="I16" s="60">
        <v>-149.09</v>
      </c>
      <c r="J16" s="57"/>
      <c r="K16" s="59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149.09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45184</v>
      </c>
      <c r="D17" s="57"/>
      <c r="E17" s="57" t="s">
        <v>78</v>
      </c>
      <c r="F17" s="57"/>
      <c r="G17" s="57" t="s">
        <v>79</v>
      </c>
      <c r="H17" s="57"/>
      <c r="I17" s="60">
        <v>-93.6</v>
      </c>
      <c r="J17" s="57"/>
      <c r="K17" s="59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93.6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57" t="s">
        <v>75</v>
      </c>
      <c r="B18" s="57"/>
      <c r="C18" s="58">
        <v>45184</v>
      </c>
      <c r="D18" s="57"/>
      <c r="E18" s="57" t="s">
        <v>80</v>
      </c>
      <c r="F18" s="57"/>
      <c r="G18" s="57" t="s">
        <v>81</v>
      </c>
      <c r="H18" s="57"/>
      <c r="I18" s="60">
        <v>-165.24</v>
      </c>
      <c r="J18" s="57"/>
      <c r="K18" s="59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0">
        <v>165.24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57" t="s">
        <v>75</v>
      </c>
      <c r="B19" s="57"/>
      <c r="C19" s="58">
        <v>45198</v>
      </c>
      <c r="D19" s="57"/>
      <c r="E19" s="57" t="s">
        <v>76</v>
      </c>
      <c r="F19" s="57"/>
      <c r="G19" s="57" t="s">
        <v>77</v>
      </c>
      <c r="H19" s="57"/>
      <c r="I19" s="60">
        <v>-211.31</v>
      </c>
      <c r="J19" s="57"/>
      <c r="K19" s="59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60">
        <v>211.31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57" t="s">
        <v>75</v>
      </c>
      <c r="B20" s="57"/>
      <c r="C20" s="58">
        <v>45198</v>
      </c>
      <c r="D20" s="57"/>
      <c r="E20" s="57" t="s">
        <v>78</v>
      </c>
      <c r="F20" s="57"/>
      <c r="G20" s="57" t="s">
        <v>79</v>
      </c>
      <c r="H20" s="57"/>
      <c r="I20" s="60">
        <v>-130</v>
      </c>
      <c r="J20" s="57"/>
      <c r="K20" s="59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60">
        <v>130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57" t="s">
        <v>75</v>
      </c>
      <c r="B21" s="57"/>
      <c r="C21" s="58">
        <v>45198</v>
      </c>
      <c r="D21" s="57"/>
      <c r="E21" s="57" t="s">
        <v>80</v>
      </c>
      <c r="F21" s="57"/>
      <c r="G21" s="57" t="s">
        <v>81</v>
      </c>
      <c r="H21" s="57"/>
      <c r="I21" s="60">
        <v>-198.9</v>
      </c>
      <c r="J21" s="57"/>
      <c r="K21" s="59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60">
        <v>198.9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1352.4900000000002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57" t="s">
        <v>75</v>
      </c>
      <c r="B34" s="57"/>
      <c r="C34" s="58">
        <v>45182</v>
      </c>
      <c r="D34" s="57"/>
      <c r="E34" s="57" t="s">
        <v>83</v>
      </c>
      <c r="F34" s="57"/>
      <c r="G34" s="57" t="s">
        <v>84</v>
      </c>
      <c r="H34" s="57"/>
      <c r="I34" s="60">
        <v>-3174</v>
      </c>
      <c r="J34" s="57"/>
      <c r="K34" s="59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60">
        <v>3174</v>
      </c>
      <c r="BA34" s="28"/>
      <c r="BB34" s="28"/>
      <c r="BC34" s="28"/>
      <c r="BD34" s="60"/>
      <c r="BE34" s="28"/>
      <c r="BF34" s="28">
        <f t="shared" ref="BF34:BF49" si="3">I34-SUM(N34:T34)+SUM(V34:BD34)</f>
        <v>0</v>
      </c>
    </row>
    <row r="35" spans="1:58" x14ac:dyDescent="0.55000000000000004">
      <c r="A35" s="57" t="s">
        <v>75</v>
      </c>
      <c r="B35" s="57"/>
      <c r="C35" s="58">
        <v>45194</v>
      </c>
      <c r="D35" s="57"/>
      <c r="E35" s="57" t="s">
        <v>87</v>
      </c>
      <c r="F35" s="57"/>
      <c r="G35" s="57" t="s">
        <v>22</v>
      </c>
      <c r="H35" s="57"/>
      <c r="I35" s="60">
        <v>-134.41</v>
      </c>
      <c r="J35" s="57"/>
      <c r="K35" s="59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60">
        <v>134.41</v>
      </c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17"/>
      <c r="B36" s="17"/>
      <c r="C36" s="16"/>
      <c r="D36" s="17"/>
      <c r="E36" s="17"/>
      <c r="F36" s="17"/>
      <c r="G36" s="17"/>
      <c r="H36" s="17"/>
      <c r="I36" s="20"/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134.41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3174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3176.16</v>
      </c>
      <c r="AA76" s="23"/>
      <c r="AB76" s="33">
        <f>+AB7+AB29+AB51+AB73</f>
        <v>0</v>
      </c>
      <c r="AC76" s="23"/>
      <c r="AD76" s="33">
        <f>+AD7+AD29+AD51+AD73</f>
        <v>0</v>
      </c>
      <c r="AE76" s="23"/>
      <c r="AF76" s="33">
        <f>+AF7+AF29+AF51+AF73</f>
        <v>1352.4900000000002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134.41</v>
      </c>
      <c r="AO76" s="23"/>
      <c r="AP76" s="33">
        <f>+AP7+AP29+AP51+AP73</f>
        <v>0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3174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76"/>
  <sheetViews>
    <sheetView workbookViewId="0">
      <selection activeCell="Z13" sqref="Z13:Z14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57" t="s">
        <v>75</v>
      </c>
      <c r="C3" s="65">
        <v>45200</v>
      </c>
      <c r="E3" s="63" t="s">
        <v>87</v>
      </c>
      <c r="F3" s="63"/>
      <c r="G3" s="63" t="s">
        <v>101</v>
      </c>
      <c r="H3" s="63"/>
      <c r="I3" s="62">
        <v>-1588.08</v>
      </c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62">
        <v>1588.08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A4" s="57" t="s">
        <v>75</v>
      </c>
      <c r="C4" s="65">
        <v>45205</v>
      </c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62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57" t="s">
        <v>75</v>
      </c>
      <c r="B13" s="57"/>
      <c r="C13" s="58">
        <v>45205</v>
      </c>
      <c r="D13" s="57"/>
      <c r="E13" s="57" t="s">
        <v>92</v>
      </c>
      <c r="F13" s="57"/>
      <c r="G13" s="57" t="s">
        <v>93</v>
      </c>
      <c r="H13" s="57"/>
      <c r="I13" s="60">
        <v>-759</v>
      </c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60">
        <v>759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57" t="s">
        <v>75</v>
      </c>
      <c r="B14" s="57"/>
      <c r="C14" s="58">
        <v>45212</v>
      </c>
      <c r="D14" s="57"/>
      <c r="E14" s="57" t="s">
        <v>76</v>
      </c>
      <c r="F14" s="57"/>
      <c r="G14" s="57" t="s">
        <v>77</v>
      </c>
      <c r="H14" s="57"/>
      <c r="I14" s="60">
        <v>-228.99</v>
      </c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228.99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57" t="s">
        <v>75</v>
      </c>
      <c r="B15" s="57"/>
      <c r="C15" s="58">
        <v>45212</v>
      </c>
      <c r="D15" s="57"/>
      <c r="E15" s="57" t="s">
        <v>78</v>
      </c>
      <c r="F15" s="57"/>
      <c r="G15" s="57" t="s">
        <v>79</v>
      </c>
      <c r="H15" s="57"/>
      <c r="I15" s="60">
        <v>-145</v>
      </c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145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45212</v>
      </c>
      <c r="D16" s="57"/>
      <c r="E16" s="57" t="s">
        <v>80</v>
      </c>
      <c r="F16" s="57"/>
      <c r="G16" s="57" t="s">
        <v>81</v>
      </c>
      <c r="H16" s="57"/>
      <c r="I16" s="60">
        <v>-204</v>
      </c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204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45226</v>
      </c>
      <c r="D17" s="57"/>
      <c r="E17" s="57" t="s">
        <v>76</v>
      </c>
      <c r="F17" s="57"/>
      <c r="G17" s="57" t="s">
        <v>77</v>
      </c>
      <c r="H17" s="57"/>
      <c r="I17" s="60">
        <v>-87.89</v>
      </c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87.89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57" t="s">
        <v>75</v>
      </c>
      <c r="B18" s="57"/>
      <c r="C18" s="58">
        <v>45226</v>
      </c>
      <c r="D18" s="57"/>
      <c r="E18" s="57" t="s">
        <v>78</v>
      </c>
      <c r="F18" s="57"/>
      <c r="G18" s="57" t="s">
        <v>79</v>
      </c>
      <c r="H18" s="57"/>
      <c r="I18" s="60">
        <v>-95.2</v>
      </c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0">
        <v>95.2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ht="14.7" thickBot="1" x14ac:dyDescent="0.6">
      <c r="A19" s="57" t="s">
        <v>75</v>
      </c>
      <c r="B19" s="57"/>
      <c r="C19" s="58">
        <v>45226</v>
      </c>
      <c r="D19" s="57"/>
      <c r="E19" s="57" t="s">
        <v>80</v>
      </c>
      <c r="F19" s="57"/>
      <c r="G19" s="57" t="s">
        <v>81</v>
      </c>
      <c r="H19" s="57"/>
      <c r="I19" s="66">
        <v>-168.64</v>
      </c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62">
        <v>168.64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>
        <f>SUM(I13:I28)</f>
        <v>-1688.7200000000003</v>
      </c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759</v>
      </c>
      <c r="AC29" s="28"/>
      <c r="AD29" s="28">
        <f>SUM(AD13:AD27)</f>
        <v>0</v>
      </c>
      <c r="AE29" s="28"/>
      <c r="AF29" s="28">
        <f>SUM(AF13:AF27)</f>
        <v>929.72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57" t="s">
        <v>75</v>
      </c>
      <c r="B34" s="57"/>
      <c r="C34" s="58">
        <v>45201</v>
      </c>
      <c r="D34" s="57"/>
      <c r="E34" s="57" t="s">
        <v>87</v>
      </c>
      <c r="F34" s="57"/>
      <c r="G34" s="57" t="s">
        <v>22</v>
      </c>
      <c r="H34" s="57"/>
      <c r="I34" s="59">
        <v>-106.5</v>
      </c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>
        <v>106.5</v>
      </c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x14ac:dyDescent="0.55000000000000004">
      <c r="A35" s="57" t="s">
        <v>75</v>
      </c>
      <c r="B35" s="57"/>
      <c r="C35" s="58">
        <v>45205</v>
      </c>
      <c r="D35" s="57"/>
      <c r="E35" s="57" t="s">
        <v>94</v>
      </c>
      <c r="F35" s="57"/>
      <c r="G35" s="57" t="s">
        <v>95</v>
      </c>
      <c r="H35" s="57"/>
      <c r="I35" s="59">
        <v>-82</v>
      </c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>
        <v>82</v>
      </c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57" t="s">
        <v>75</v>
      </c>
      <c r="B36" s="57"/>
      <c r="C36" s="58">
        <v>45215</v>
      </c>
      <c r="D36" s="57"/>
      <c r="E36" s="57" t="s">
        <v>87</v>
      </c>
      <c r="F36" s="57"/>
      <c r="G36" s="57" t="s">
        <v>22</v>
      </c>
      <c r="H36" s="57"/>
      <c r="I36" s="59">
        <v>-65.7</v>
      </c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>
        <v>65.7</v>
      </c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57" t="s">
        <v>75</v>
      </c>
      <c r="B37" s="57"/>
      <c r="C37" s="58">
        <v>45215</v>
      </c>
      <c r="D37" s="57"/>
      <c r="E37" s="57" t="s">
        <v>87</v>
      </c>
      <c r="F37" s="57"/>
      <c r="G37" s="57" t="s">
        <v>96</v>
      </c>
      <c r="H37" s="57"/>
      <c r="I37" s="59">
        <v>-250</v>
      </c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>
        <v>250</v>
      </c>
      <c r="BE37" s="28"/>
      <c r="BF37" s="28">
        <f t="shared" si="3"/>
        <v>0</v>
      </c>
    </row>
    <row r="38" spans="1:58" x14ac:dyDescent="0.55000000000000004">
      <c r="A38" s="57" t="s">
        <v>75</v>
      </c>
      <c r="B38" s="57"/>
      <c r="C38" s="58">
        <v>45215</v>
      </c>
      <c r="D38" s="57"/>
      <c r="E38" s="57" t="s">
        <v>87</v>
      </c>
      <c r="F38" s="57"/>
      <c r="G38" s="57" t="s">
        <v>97</v>
      </c>
      <c r="H38" s="57"/>
      <c r="I38" s="59">
        <v>-175</v>
      </c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>
        <v>175</v>
      </c>
      <c r="BE38" s="28"/>
      <c r="BF38" s="28">
        <f t="shared" si="3"/>
        <v>0</v>
      </c>
    </row>
    <row r="39" spans="1:58" ht="14.7" thickBot="1" x14ac:dyDescent="0.6">
      <c r="A39" s="57" t="s">
        <v>75</v>
      </c>
      <c r="B39" s="57"/>
      <c r="C39" s="58">
        <v>45229</v>
      </c>
      <c r="D39" s="57"/>
      <c r="E39" s="57" t="s">
        <v>87</v>
      </c>
      <c r="F39" s="57"/>
      <c r="G39" s="57" t="s">
        <v>22</v>
      </c>
      <c r="H39" s="57"/>
      <c r="I39" s="61">
        <v>-75.739999999999995</v>
      </c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>
        <v>75.739999999999995</v>
      </c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>
        <f>SUM(I34:I50)</f>
        <v>-754.94</v>
      </c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247.94</v>
      </c>
      <c r="AO51" s="28"/>
      <c r="AP51" s="28">
        <f>SUM(AP34:AP49)</f>
        <v>82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425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3176.16</v>
      </c>
      <c r="AA76" s="23"/>
      <c r="AB76" s="33">
        <f>+AB7+AB29+AB51+AB73</f>
        <v>759</v>
      </c>
      <c r="AC76" s="23"/>
      <c r="AD76" s="33">
        <f>+AD7+AD29+AD51+AD73</f>
        <v>0</v>
      </c>
      <c r="AE76" s="23"/>
      <c r="AF76" s="33">
        <f>+AF7+AF29+AF51+AF73</f>
        <v>929.72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247.94</v>
      </c>
      <c r="AO76" s="23"/>
      <c r="AP76" s="33">
        <f>+AP7+AP29+AP51+AP73</f>
        <v>82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425</v>
      </c>
      <c r="BE76" s="23"/>
      <c r="BF76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76"/>
  <sheetViews>
    <sheetView workbookViewId="0">
      <selection activeCell="AB25" sqref="AB25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63" t="s">
        <v>82</v>
      </c>
      <c r="C3" s="65">
        <v>45231</v>
      </c>
      <c r="D3" s="63"/>
      <c r="E3" s="63" t="s">
        <v>99</v>
      </c>
      <c r="F3" s="63"/>
      <c r="G3" s="63" t="s">
        <v>100</v>
      </c>
      <c r="H3" s="63"/>
      <c r="I3" s="62">
        <v>9528</v>
      </c>
      <c r="L3" s="22"/>
      <c r="M3" s="22"/>
      <c r="N3" s="64">
        <v>9528</v>
      </c>
      <c r="O3" s="56"/>
      <c r="P3" s="33"/>
      <c r="Q3" s="56"/>
      <c r="R3" s="56"/>
      <c r="S3" s="56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A4" s="57" t="s">
        <v>75</v>
      </c>
      <c r="C4" s="65">
        <v>45200</v>
      </c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33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A5" s="57" t="s">
        <v>75</v>
      </c>
      <c r="C5" s="65">
        <v>45205</v>
      </c>
      <c r="E5" s="63" t="s">
        <v>87</v>
      </c>
      <c r="F5" s="63"/>
      <c r="G5" s="63" t="s">
        <v>101</v>
      </c>
      <c r="H5" s="63"/>
      <c r="I5" s="62">
        <v>-1588.08</v>
      </c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>
        <v>1588.08</v>
      </c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9528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57" t="s">
        <v>75</v>
      </c>
      <c r="B13" s="57"/>
      <c r="C13" s="58">
        <v>45240</v>
      </c>
      <c r="D13" s="57"/>
      <c r="E13" s="57" t="s">
        <v>76</v>
      </c>
      <c r="F13" s="57"/>
      <c r="G13" s="57" t="s">
        <v>77</v>
      </c>
      <c r="H13" s="57"/>
      <c r="I13" s="60">
        <v>-204.34</v>
      </c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60">
        <v>204.34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27" si="1">I13-SUM(N13:T13)+SUM(V13:BD13)</f>
        <v>0</v>
      </c>
    </row>
    <row r="14" spans="1:58" x14ac:dyDescent="0.55000000000000004">
      <c r="A14" s="57" t="s">
        <v>75</v>
      </c>
      <c r="B14" s="57"/>
      <c r="C14" s="58">
        <v>45240</v>
      </c>
      <c r="D14" s="57"/>
      <c r="E14" s="57" t="s">
        <v>78</v>
      </c>
      <c r="F14" s="57"/>
      <c r="G14" s="57" t="s">
        <v>79</v>
      </c>
      <c r="H14" s="57"/>
      <c r="I14" s="60">
        <v>-167.6</v>
      </c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167.6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57" t="s">
        <v>75</v>
      </c>
      <c r="B15" s="57"/>
      <c r="C15" s="58">
        <v>45240</v>
      </c>
      <c r="D15" s="57"/>
      <c r="E15" s="57" t="s">
        <v>80</v>
      </c>
      <c r="F15" s="57"/>
      <c r="G15" s="57" t="s">
        <v>81</v>
      </c>
      <c r="H15" s="57"/>
      <c r="I15" s="60">
        <v>-181.39</v>
      </c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181.39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45254</v>
      </c>
      <c r="D16" s="57"/>
      <c r="E16" s="57" t="s">
        <v>76</v>
      </c>
      <c r="F16" s="57"/>
      <c r="G16" s="57" t="s">
        <v>77</v>
      </c>
      <c r="H16" s="57"/>
      <c r="I16" s="60">
        <v>-160.13999999999999</v>
      </c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160.13999999999999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45254</v>
      </c>
      <c r="D17" s="57"/>
      <c r="E17" s="57" t="s">
        <v>78</v>
      </c>
      <c r="F17" s="57"/>
      <c r="G17" s="57" t="s">
        <v>79</v>
      </c>
      <c r="H17" s="57"/>
      <c r="I17" s="60">
        <v>-183.6</v>
      </c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183.6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57" t="s">
        <v>75</v>
      </c>
      <c r="B18" s="57"/>
      <c r="C18" s="58">
        <v>45254</v>
      </c>
      <c r="D18" s="57"/>
      <c r="E18" s="57" t="s">
        <v>80</v>
      </c>
      <c r="F18" s="57"/>
      <c r="G18" s="57" t="s">
        <v>81</v>
      </c>
      <c r="H18" s="57"/>
      <c r="I18" s="60">
        <v>-198.39</v>
      </c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0">
        <v>198.39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ht="14.7" thickBot="1" x14ac:dyDescent="0.6">
      <c r="A19" s="57" t="s">
        <v>75</v>
      </c>
      <c r="B19" s="57"/>
      <c r="C19" s="58">
        <v>45258</v>
      </c>
      <c r="D19" s="57"/>
      <c r="E19" s="57" t="s">
        <v>92</v>
      </c>
      <c r="F19" s="57"/>
      <c r="G19" s="57" t="s">
        <v>103</v>
      </c>
      <c r="H19" s="57"/>
      <c r="I19" s="66">
        <v>-602.25</v>
      </c>
      <c r="J19" s="17"/>
      <c r="K19" s="18"/>
      <c r="L19" s="22"/>
      <c r="M19" s="22"/>
      <c r="N19" s="59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59">
        <v>602.25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 t="shared" si="1"/>
        <v>0</v>
      </c>
    </row>
    <row r="20" spans="1:58" x14ac:dyDescent="0.55000000000000004">
      <c r="A20" s="57" t="s">
        <v>82</v>
      </c>
      <c r="B20" s="57"/>
      <c r="C20" s="58">
        <v>45250</v>
      </c>
      <c r="D20" s="57"/>
      <c r="E20" s="57"/>
      <c r="F20" s="57"/>
      <c r="G20" s="57" t="s">
        <v>105</v>
      </c>
      <c r="H20" s="57"/>
      <c r="I20" s="60">
        <v>2972</v>
      </c>
      <c r="J20" s="17"/>
      <c r="K20" s="18"/>
      <c r="L20" s="22"/>
      <c r="M20" s="22"/>
      <c r="N20" s="28">
        <v>2972</v>
      </c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si="1"/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1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1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1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1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1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1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1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2972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602.25</v>
      </c>
      <c r="AC29" s="28"/>
      <c r="AD29" s="28">
        <f>SUM(AD13:AD27)</f>
        <v>0</v>
      </c>
      <c r="AE29" s="28"/>
      <c r="AF29" s="28">
        <f>SUM(AF13:AF27)</f>
        <v>1095.46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57" t="s">
        <v>75</v>
      </c>
      <c r="B34" s="57"/>
      <c r="C34" s="58">
        <v>45257</v>
      </c>
      <c r="D34" s="57"/>
      <c r="E34" s="57" t="s">
        <v>87</v>
      </c>
      <c r="F34" s="57"/>
      <c r="G34" s="57" t="s">
        <v>36</v>
      </c>
      <c r="H34" s="57"/>
      <c r="I34" s="59">
        <v>-91.94</v>
      </c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>
        <v>91.94</v>
      </c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2">I34-SUM(N34:T34)+SUM(V34:BD34)</f>
        <v>0</v>
      </c>
    </row>
    <row r="35" spans="1:58" ht="14.7" thickBot="1" x14ac:dyDescent="0.6">
      <c r="A35" s="57" t="s">
        <v>75</v>
      </c>
      <c r="B35" s="57"/>
      <c r="C35" s="58">
        <v>45258</v>
      </c>
      <c r="D35" s="57"/>
      <c r="E35" s="57" t="s">
        <v>92</v>
      </c>
      <c r="F35" s="57"/>
      <c r="G35" s="57" t="s">
        <v>104</v>
      </c>
      <c r="H35" s="57"/>
      <c r="I35" s="61">
        <v>-82.05</v>
      </c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>
        <v>82.05</v>
      </c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2"/>
        <v>0</v>
      </c>
    </row>
    <row r="36" spans="1:58" x14ac:dyDescent="0.55000000000000004">
      <c r="A36" s="17"/>
      <c r="B36" s="17"/>
      <c r="C36" s="16"/>
      <c r="D36" s="17"/>
      <c r="E36" s="17"/>
      <c r="F36" s="17"/>
      <c r="G36" s="17"/>
      <c r="H36" s="17"/>
      <c r="I36" s="20"/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2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2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2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2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2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2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2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2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2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2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2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2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2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2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82.05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91.94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3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3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3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3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3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3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3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3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3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3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3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3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3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3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3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3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12500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82.05</v>
      </c>
      <c r="W76" s="23"/>
      <c r="X76" s="33">
        <f>+X7+X29+X51+X73</f>
        <v>0</v>
      </c>
      <c r="Y76" s="23"/>
      <c r="Z76" s="33">
        <f>+Z7+Z29+Z51+Z73</f>
        <v>3176.16</v>
      </c>
      <c r="AA76" s="23"/>
      <c r="AB76" s="33">
        <f>+AB7+AB29+AB51+AB73</f>
        <v>602.25</v>
      </c>
      <c r="AC76" s="23"/>
      <c r="AD76" s="33">
        <f>+AD7+AD29+AD51+AD73</f>
        <v>0</v>
      </c>
      <c r="AE76" s="23"/>
      <c r="AF76" s="33">
        <f>+AF7+AF29+AF51+AF73</f>
        <v>1095.46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91.94</v>
      </c>
      <c r="AO76" s="23"/>
      <c r="AP76" s="33">
        <f>+AP7+AP29+AP51+AP73</f>
        <v>0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76"/>
  <sheetViews>
    <sheetView topLeftCell="F1" workbookViewId="0">
      <selection activeCell="Z4" sqref="Z4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57" t="s">
        <v>75</v>
      </c>
      <c r="C3" s="65">
        <v>45261</v>
      </c>
      <c r="E3" s="63" t="s">
        <v>87</v>
      </c>
      <c r="F3" s="63"/>
      <c r="G3" s="63" t="s">
        <v>101</v>
      </c>
      <c r="H3" s="63"/>
      <c r="I3" s="62">
        <v>-1588.08</v>
      </c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62">
        <v>1588.08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A4" s="57" t="s">
        <v>75</v>
      </c>
      <c r="C4" s="65">
        <v>45275</v>
      </c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62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34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57" t="s">
        <v>75</v>
      </c>
      <c r="B13" s="57"/>
      <c r="C13" s="58">
        <v>45268</v>
      </c>
      <c r="D13" s="57"/>
      <c r="E13" s="57" t="s">
        <v>76</v>
      </c>
      <c r="F13" s="57"/>
      <c r="G13" s="57" t="s">
        <v>77</v>
      </c>
      <c r="H13" s="57"/>
      <c r="I13" s="60">
        <v>-131.91999999999999</v>
      </c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60">
        <v>131.91999999999999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57" t="s">
        <v>75</v>
      </c>
      <c r="B14" s="57"/>
      <c r="C14" s="58">
        <v>45268</v>
      </c>
      <c r="D14" s="57"/>
      <c r="E14" s="57" t="s">
        <v>78</v>
      </c>
      <c r="F14" s="57"/>
      <c r="G14" s="57" t="s">
        <v>79</v>
      </c>
      <c r="H14" s="57"/>
      <c r="I14" s="60">
        <v>-111.4</v>
      </c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111.4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57" t="s">
        <v>75</v>
      </c>
      <c r="B15" s="57"/>
      <c r="C15" s="58">
        <v>45268</v>
      </c>
      <c r="D15" s="57"/>
      <c r="E15" s="57" t="s">
        <v>80</v>
      </c>
      <c r="F15" s="57"/>
      <c r="G15" s="57" t="s">
        <v>108</v>
      </c>
      <c r="H15" s="57"/>
      <c r="I15" s="60">
        <v>-96.39</v>
      </c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96.39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45282</v>
      </c>
      <c r="D16" s="57"/>
      <c r="E16" s="57" t="s">
        <v>78</v>
      </c>
      <c r="F16" s="57"/>
      <c r="G16" s="57" t="s">
        <v>79</v>
      </c>
      <c r="H16" s="57"/>
      <c r="I16" s="60">
        <v>-212</v>
      </c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212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45282</v>
      </c>
      <c r="D17" s="57"/>
      <c r="E17" s="57" t="s">
        <v>80</v>
      </c>
      <c r="F17" s="57"/>
      <c r="G17" s="57" t="s">
        <v>108</v>
      </c>
      <c r="H17" s="57"/>
      <c r="I17" s="60">
        <v>-177.14</v>
      </c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177.14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ht="14.7" thickBot="1" x14ac:dyDescent="0.6">
      <c r="A18" s="57" t="s">
        <v>75</v>
      </c>
      <c r="B18" s="57"/>
      <c r="C18" s="58">
        <v>45282</v>
      </c>
      <c r="D18" s="57"/>
      <c r="E18" s="57" t="s">
        <v>76</v>
      </c>
      <c r="F18" s="57"/>
      <c r="G18" s="57" t="s">
        <v>77</v>
      </c>
      <c r="H18" s="57"/>
      <c r="I18" s="66">
        <v>-185.81</v>
      </c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6">
        <v>185.81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17"/>
      <c r="B19" s="17"/>
      <c r="C19" s="16"/>
      <c r="D19" s="17"/>
      <c r="E19" s="17"/>
      <c r="F19" s="17"/>
      <c r="G19" s="17"/>
      <c r="H19" s="17"/>
      <c r="I19" s="18"/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914.66000000000008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57" t="s">
        <v>75</v>
      </c>
      <c r="B34" s="57"/>
      <c r="C34" s="58">
        <v>45264</v>
      </c>
      <c r="D34" s="57"/>
      <c r="E34" s="57" t="s">
        <v>87</v>
      </c>
      <c r="F34" s="57"/>
      <c r="G34" s="57" t="s">
        <v>109</v>
      </c>
      <c r="H34" s="57"/>
      <c r="I34" s="60">
        <v>-89.9</v>
      </c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60">
        <v>89.9</v>
      </c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ht="14.7" thickBot="1" x14ac:dyDescent="0.6">
      <c r="A35" s="57" t="s">
        <v>75</v>
      </c>
      <c r="B35" s="57"/>
      <c r="C35" s="58">
        <v>45272</v>
      </c>
      <c r="D35" s="57"/>
      <c r="E35" s="57" t="s">
        <v>87</v>
      </c>
      <c r="F35" s="57"/>
      <c r="G35" s="57" t="s">
        <v>109</v>
      </c>
      <c r="H35" s="57"/>
      <c r="I35" s="66">
        <v>-85.21</v>
      </c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66">
        <v>85.21</v>
      </c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x14ac:dyDescent="0.55000000000000004">
      <c r="A36" s="17"/>
      <c r="B36" s="17"/>
      <c r="C36" s="16"/>
      <c r="D36" s="17"/>
      <c r="E36" s="17"/>
      <c r="F36" s="17"/>
      <c r="G36" s="17"/>
      <c r="H36" s="17"/>
      <c r="I36" s="20"/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175.11</v>
      </c>
      <c r="AO51" s="28"/>
      <c r="AP51" s="28">
        <f>SUM(AP34:AP49)</f>
        <v>0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3176.16</v>
      </c>
      <c r="AA76" s="23"/>
      <c r="AB76" s="33">
        <f>+AB7+AB29+AB51+AB73</f>
        <v>0</v>
      </c>
      <c r="AC76" s="23"/>
      <c r="AD76" s="33">
        <f>+AD7+AD29+AD51+AD73</f>
        <v>0</v>
      </c>
      <c r="AE76" s="23"/>
      <c r="AF76" s="33">
        <f>+AF7+AF29+AF51+AF73</f>
        <v>914.66000000000008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175.11</v>
      </c>
      <c r="AO76" s="23"/>
      <c r="AP76" s="33">
        <f>+AP7+AP29+AP51+AP73</f>
        <v>0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76"/>
  <sheetViews>
    <sheetView topLeftCell="O1" workbookViewId="0">
      <selection activeCell="X12" sqref="X12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57" t="s">
        <v>75</v>
      </c>
      <c r="C3" s="65">
        <v>45292</v>
      </c>
      <c r="E3" s="63" t="s">
        <v>87</v>
      </c>
      <c r="F3" s="63"/>
      <c r="G3" s="63" t="s">
        <v>101</v>
      </c>
      <c r="H3" s="63"/>
      <c r="I3" s="62">
        <v>-1588.08</v>
      </c>
      <c r="L3" s="22"/>
      <c r="M3" s="22"/>
      <c r="N3" s="56"/>
      <c r="O3" s="56"/>
      <c r="P3" s="56"/>
      <c r="Q3" s="56"/>
      <c r="R3" s="56"/>
      <c r="S3" s="56"/>
      <c r="T3" s="33"/>
      <c r="U3" s="33"/>
      <c r="V3" s="33"/>
      <c r="W3" s="33"/>
      <c r="X3" s="33"/>
      <c r="Y3" s="33"/>
      <c r="Z3" s="62">
        <v>1588.08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28">
        <f t="shared" ref="BF3:BF5" si="0">I3-SUM(N3:T3)+SUM(V3:BD3)</f>
        <v>0</v>
      </c>
    </row>
    <row r="4" spans="1:58" x14ac:dyDescent="0.55000000000000004">
      <c r="A4" s="57" t="s">
        <v>75</v>
      </c>
      <c r="C4" s="65">
        <v>45306</v>
      </c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62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si="0"/>
        <v>0</v>
      </c>
    </row>
    <row r="5" spans="1:58" x14ac:dyDescent="0.55000000000000004"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/>
    </row>
    <row r="7" spans="1:58" x14ac:dyDescent="0.55000000000000004">
      <c r="A7" s="17"/>
      <c r="B7" s="17"/>
      <c r="C7" s="16"/>
      <c r="D7" s="17"/>
      <c r="E7" s="14"/>
      <c r="F7" s="17"/>
      <c r="G7" s="19" t="s">
        <v>62</v>
      </c>
      <c r="H7" s="17"/>
      <c r="I7" s="27"/>
      <c r="J7" s="17"/>
      <c r="K7" s="18"/>
      <c r="L7" s="22"/>
      <c r="M7" s="22"/>
      <c r="N7" s="28">
        <f>SUM(N3:N6)</f>
        <v>0</v>
      </c>
      <c r="O7" s="23"/>
      <c r="P7" s="28">
        <f>SUM(P3:P6)</f>
        <v>0</v>
      </c>
      <c r="Q7" s="23"/>
      <c r="R7" s="28">
        <f>SUM(R3:R6)</f>
        <v>0</v>
      </c>
      <c r="T7" s="28">
        <f>SUM(T3:T6)</f>
        <v>0</v>
      </c>
      <c r="U7" s="28"/>
      <c r="V7" s="28">
        <f>SUM(V3:V6)</f>
        <v>0</v>
      </c>
      <c r="W7" s="23"/>
      <c r="X7" s="28">
        <f>SUM(X3:X6)</f>
        <v>0</v>
      </c>
      <c r="Y7" s="23"/>
      <c r="Z7" s="28">
        <f>SUM(Z3:Z6)</f>
        <v>3176.16</v>
      </c>
      <c r="AB7" s="28">
        <f>SUM(AB3:AB6)</f>
        <v>0</v>
      </c>
      <c r="AC7" s="28"/>
      <c r="AD7" s="28">
        <f>SUM(AD3:AD6)</f>
        <v>0</v>
      </c>
      <c r="AE7" s="23"/>
      <c r="AF7" s="28">
        <f>SUM(AF3:AF6)</f>
        <v>0</v>
      </c>
      <c r="AG7" s="23"/>
      <c r="AH7" s="28">
        <f>SUM(AH3:AH6)</f>
        <v>0</v>
      </c>
      <c r="AJ7" s="28">
        <f>SUM(AJ3:AJ6)</f>
        <v>0</v>
      </c>
      <c r="AK7" s="28"/>
      <c r="AL7" s="28">
        <f>SUM(AL3:AL6)</f>
        <v>0</v>
      </c>
      <c r="AM7" s="23"/>
      <c r="AN7" s="28">
        <f>SUM(AN3:AN6)</f>
        <v>0</v>
      </c>
      <c r="AO7" s="23"/>
      <c r="AP7" s="28">
        <f>SUM(AP3:AP6)</f>
        <v>0</v>
      </c>
      <c r="AR7" s="28">
        <f>SUM(AR3:AR6)</f>
        <v>0</v>
      </c>
      <c r="AS7" s="28"/>
      <c r="AT7" s="28">
        <f>SUM(AT3:AT6)</f>
        <v>0</v>
      </c>
      <c r="AU7" s="23"/>
      <c r="AV7" s="28">
        <f>SUM(AV3:AV6)</f>
        <v>0</v>
      </c>
      <c r="AW7" s="23"/>
      <c r="AX7" s="28">
        <f>SUM(AX3:AX6)</f>
        <v>0</v>
      </c>
      <c r="AZ7" s="28">
        <f>SUM(AZ3:AZ6)</f>
        <v>0</v>
      </c>
      <c r="BA7" s="28"/>
      <c r="BB7" s="28">
        <f>SUM(BB3:BB6)</f>
        <v>0</v>
      </c>
      <c r="BC7" s="28"/>
      <c r="BD7" s="28">
        <f>SUM(BD3:BD6)</f>
        <v>0</v>
      </c>
      <c r="BE7" s="28"/>
      <c r="BF7" s="28"/>
    </row>
    <row r="8" spans="1:58" x14ac:dyDescent="0.55000000000000004">
      <c r="L8" s="22"/>
      <c r="M8" s="22"/>
      <c r="N8" s="56"/>
      <c r="O8" s="56"/>
      <c r="P8" s="56"/>
      <c r="Q8" s="56"/>
      <c r="R8" s="56"/>
      <c r="S8" s="5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8"/>
    </row>
    <row r="9" spans="1:58" x14ac:dyDescent="0.55000000000000004">
      <c r="A9" s="13" t="s">
        <v>73</v>
      </c>
      <c r="L9" s="22"/>
      <c r="M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33"/>
    </row>
    <row r="10" spans="1:58" x14ac:dyDescent="0.55000000000000004">
      <c r="A10" s="12" t="s">
        <v>30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 t="s">
        <v>65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4" t="s">
        <v>69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x14ac:dyDescent="0.55000000000000004">
      <c r="A11" s="12" t="s">
        <v>31</v>
      </c>
      <c r="L11" s="22"/>
      <c r="M11" s="22"/>
      <c r="T11" s="24"/>
      <c r="U11" s="24"/>
      <c r="V11" s="24"/>
      <c r="W11" s="24"/>
      <c r="X11" s="24"/>
      <c r="Y11" s="24"/>
      <c r="Z11" s="24"/>
      <c r="AA11" s="24"/>
      <c r="AB11" s="24" t="s">
        <v>9</v>
      </c>
      <c r="AC11" s="24"/>
      <c r="AD11" s="24" t="s">
        <v>41</v>
      </c>
      <c r="AE11" s="24"/>
      <c r="AF11" s="24"/>
      <c r="AG11" s="24"/>
      <c r="AH11" s="24" t="s">
        <v>43</v>
      </c>
      <c r="AI11" s="24"/>
      <c r="AJ11" s="24" t="s">
        <v>45</v>
      </c>
      <c r="AK11" s="24"/>
      <c r="AL11" s="24" t="s">
        <v>67</v>
      </c>
      <c r="AM11" s="24"/>
      <c r="AN11" s="24" t="s">
        <v>70</v>
      </c>
      <c r="AO11" s="24"/>
      <c r="AP11" s="24" t="s">
        <v>28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 t="s">
        <v>71</v>
      </c>
      <c r="BA11" s="24"/>
      <c r="BB11" s="24"/>
      <c r="BC11" s="24"/>
      <c r="BD11" s="24"/>
      <c r="BE11" s="23"/>
      <c r="BF11" s="23"/>
    </row>
    <row r="12" spans="1:58" ht="14.7" thickBot="1" x14ac:dyDescent="0.6">
      <c r="A12" s="15" t="s">
        <v>29</v>
      </c>
      <c r="B12" s="49"/>
      <c r="C12" s="15" t="s">
        <v>24</v>
      </c>
      <c r="D12" s="49"/>
      <c r="E12" s="15" t="s">
        <v>25</v>
      </c>
      <c r="F12" s="49"/>
      <c r="G12" s="15" t="s">
        <v>26</v>
      </c>
      <c r="H12" s="49"/>
      <c r="I12" s="15" t="s">
        <v>27</v>
      </c>
      <c r="J12" s="50"/>
      <c r="K12" s="15" t="s">
        <v>32</v>
      </c>
      <c r="L12" s="51"/>
      <c r="M12" s="51"/>
      <c r="N12" s="24" t="s">
        <v>4</v>
      </c>
      <c r="O12" s="24"/>
      <c r="P12" s="24" t="s">
        <v>13</v>
      </c>
      <c r="Q12" s="47"/>
      <c r="R12" s="47" t="s">
        <v>50</v>
      </c>
      <c r="S12" s="48"/>
      <c r="T12" s="25" t="s">
        <v>5</v>
      </c>
      <c r="U12" s="25"/>
      <c r="V12" s="25" t="s">
        <v>7</v>
      </c>
      <c r="W12" s="25"/>
      <c r="X12" s="25" t="s">
        <v>63</v>
      </c>
      <c r="Y12" s="25"/>
      <c r="Z12" s="25" t="s">
        <v>40</v>
      </c>
      <c r="AA12" s="25"/>
      <c r="AB12" s="25" t="s">
        <v>64</v>
      </c>
      <c r="AC12" s="25"/>
      <c r="AD12" s="25" t="s">
        <v>66</v>
      </c>
      <c r="AE12" s="25"/>
      <c r="AF12" s="25" t="s">
        <v>37</v>
      </c>
      <c r="AG12" s="25"/>
      <c r="AH12" s="25" t="s">
        <v>44</v>
      </c>
      <c r="AI12" s="25"/>
      <c r="AJ12" s="25" t="s">
        <v>46</v>
      </c>
      <c r="AK12" s="25"/>
      <c r="AL12" s="25" t="s">
        <v>68</v>
      </c>
      <c r="AM12" s="25"/>
      <c r="AN12" s="25" t="s">
        <v>36</v>
      </c>
      <c r="AO12" s="25"/>
      <c r="AP12" s="25" t="s">
        <v>20</v>
      </c>
      <c r="AQ12" s="25"/>
      <c r="AR12" s="25" t="s">
        <v>58</v>
      </c>
      <c r="AS12" s="25"/>
      <c r="AT12" s="25" t="s">
        <v>47</v>
      </c>
      <c r="AU12" s="25"/>
      <c r="AV12" s="25" t="s">
        <v>19</v>
      </c>
      <c r="AW12" s="25"/>
      <c r="AX12" s="25" t="s">
        <v>60</v>
      </c>
      <c r="AY12" s="25"/>
      <c r="AZ12" s="25" t="s">
        <v>72</v>
      </c>
      <c r="BA12" s="25"/>
      <c r="BB12" s="25"/>
      <c r="BC12" s="25"/>
      <c r="BD12" s="25" t="s">
        <v>28</v>
      </c>
      <c r="BE12" s="53"/>
      <c r="BF12" s="53"/>
    </row>
    <row r="13" spans="1:58" ht="14.7" thickTop="1" x14ac:dyDescent="0.55000000000000004">
      <c r="A13" s="57" t="s">
        <v>75</v>
      </c>
      <c r="B13" s="57"/>
      <c r="C13" s="58">
        <v>45296</v>
      </c>
      <c r="D13" s="57"/>
      <c r="E13" s="57" t="s">
        <v>76</v>
      </c>
      <c r="F13" s="57"/>
      <c r="G13" s="57" t="s">
        <v>77</v>
      </c>
      <c r="H13" s="57"/>
      <c r="I13" s="59">
        <v>-93.84</v>
      </c>
      <c r="J13" s="17"/>
      <c r="K13" s="18"/>
      <c r="L13" s="22"/>
      <c r="M13" s="22"/>
      <c r="N13" s="28"/>
      <c r="O13" s="23"/>
      <c r="P13" s="46"/>
      <c r="Q13" s="46"/>
      <c r="R13" s="4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60">
        <v>93.84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>
        <f t="shared" ref="BF13:BF18" si="1">I13-SUM(N13:T13)+SUM(V13:BD13)</f>
        <v>0</v>
      </c>
    </row>
    <row r="14" spans="1:58" x14ac:dyDescent="0.55000000000000004">
      <c r="A14" s="57" t="s">
        <v>75</v>
      </c>
      <c r="B14" s="57"/>
      <c r="C14" s="58">
        <v>45296</v>
      </c>
      <c r="D14" s="57"/>
      <c r="E14" s="57" t="s">
        <v>78</v>
      </c>
      <c r="F14" s="57"/>
      <c r="G14" s="57" t="s">
        <v>79</v>
      </c>
      <c r="H14" s="57"/>
      <c r="I14" s="59">
        <v>-54.6</v>
      </c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54.6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si="1"/>
        <v>0</v>
      </c>
    </row>
    <row r="15" spans="1:58" x14ac:dyDescent="0.55000000000000004">
      <c r="A15" s="57" t="s">
        <v>75</v>
      </c>
      <c r="B15" s="57"/>
      <c r="C15" s="58">
        <v>45296</v>
      </c>
      <c r="D15" s="57"/>
      <c r="E15" s="57" t="s">
        <v>80</v>
      </c>
      <c r="F15" s="57"/>
      <c r="G15" s="57" t="s">
        <v>108</v>
      </c>
      <c r="H15" s="57"/>
      <c r="I15" s="59">
        <v>-49.64</v>
      </c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49.64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45310</v>
      </c>
      <c r="D16" s="57"/>
      <c r="E16" s="57" t="s">
        <v>76</v>
      </c>
      <c r="F16" s="57"/>
      <c r="G16" s="57" t="s">
        <v>77</v>
      </c>
      <c r="H16" s="57"/>
      <c r="I16" s="59">
        <v>-148.13999999999999</v>
      </c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148.13999999999999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45310</v>
      </c>
      <c r="D17" s="57"/>
      <c r="E17" s="57" t="s">
        <v>78</v>
      </c>
      <c r="F17" s="57"/>
      <c r="G17" s="57" t="s">
        <v>79</v>
      </c>
      <c r="H17" s="57"/>
      <c r="I17" s="59">
        <v>-70.98</v>
      </c>
      <c r="J17" s="17"/>
      <c r="K17" s="18"/>
      <c r="L17" s="22"/>
      <c r="M17" s="22"/>
      <c r="N17" s="29"/>
      <c r="O17" s="23"/>
      <c r="P17" s="46"/>
      <c r="Q17" s="46"/>
      <c r="R17" s="46"/>
      <c r="T17" s="29"/>
      <c r="U17" s="30"/>
      <c r="V17" s="28"/>
      <c r="W17" s="30"/>
      <c r="X17" s="29"/>
      <c r="Y17" s="30"/>
      <c r="Z17" s="28"/>
      <c r="AA17" s="28"/>
      <c r="AB17" s="28"/>
      <c r="AC17" s="28"/>
      <c r="AD17" s="28"/>
      <c r="AE17" s="28"/>
      <c r="AF17" s="60">
        <v>70.98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ht="14.7" thickBot="1" x14ac:dyDescent="0.6">
      <c r="A18" s="57" t="s">
        <v>75</v>
      </c>
      <c r="B18" s="57"/>
      <c r="C18" s="58">
        <v>45310</v>
      </c>
      <c r="D18" s="57"/>
      <c r="E18" s="57" t="s">
        <v>80</v>
      </c>
      <c r="F18" s="57"/>
      <c r="G18" s="57" t="s">
        <v>108</v>
      </c>
      <c r="H18" s="57"/>
      <c r="I18" s="61">
        <v>-89.64</v>
      </c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67">
        <v>89.64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f t="shared" si="1"/>
        <v>0</v>
      </c>
    </row>
    <row r="19" spans="1:58" x14ac:dyDescent="0.55000000000000004">
      <c r="A19" s="17"/>
      <c r="B19" s="17"/>
      <c r="C19" s="16"/>
      <c r="D19" s="17"/>
      <c r="E19" s="17"/>
      <c r="F19" s="17"/>
      <c r="G19" s="17"/>
      <c r="H19" s="17"/>
      <c r="I19" s="18"/>
      <c r="J19" s="17"/>
      <c r="K19" s="18"/>
      <c r="L19" s="22"/>
      <c r="M19" s="22"/>
      <c r="N19" s="28"/>
      <c r="O19" s="23"/>
      <c r="P19" s="46"/>
      <c r="Q19" s="46"/>
      <c r="R19" s="4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>I19-SUM(N19:T19)+SUM(V19:BD19)</f>
        <v>0</v>
      </c>
    </row>
    <row r="20" spans="1:58" x14ac:dyDescent="0.55000000000000004">
      <c r="A20" s="17"/>
      <c r="B20" s="17"/>
      <c r="C20" s="16"/>
      <c r="D20" s="17"/>
      <c r="E20" s="17"/>
      <c r="F20" s="17"/>
      <c r="G20" s="17"/>
      <c r="H20" s="17"/>
      <c r="I20" s="18"/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ref="BF20:BF27" si="2">I20-SUM(N20:T20)+SUM(V20:BD20)</f>
        <v>0</v>
      </c>
    </row>
    <row r="21" spans="1:58" x14ac:dyDescent="0.55000000000000004">
      <c r="A21" s="17"/>
      <c r="B21" s="17"/>
      <c r="C21" s="16"/>
      <c r="D21" s="17"/>
      <c r="E21" s="17"/>
      <c r="F21" s="17"/>
      <c r="G21" s="17"/>
      <c r="H21" s="17"/>
      <c r="I21" s="18"/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 t="shared" si="2"/>
        <v>0</v>
      </c>
    </row>
    <row r="22" spans="1:58" x14ac:dyDescent="0.55000000000000004">
      <c r="A22" s="17"/>
      <c r="B22" s="17"/>
      <c r="C22" s="16"/>
      <c r="D22" s="17"/>
      <c r="E22" s="17"/>
      <c r="F22" s="17"/>
      <c r="G22" s="17"/>
      <c r="H22" s="17"/>
      <c r="I22" s="18"/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si="2"/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17"/>
      <c r="C26" s="16"/>
      <c r="D26" s="17"/>
      <c r="E26" s="17"/>
      <c r="F26" s="17"/>
      <c r="G26" s="17"/>
      <c r="H26" s="17"/>
      <c r="I26" s="18"/>
      <c r="J26" s="17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x14ac:dyDescent="0.55000000000000004">
      <c r="A29" s="17"/>
      <c r="B29" s="17"/>
      <c r="C29" s="16"/>
      <c r="D29" s="17"/>
      <c r="E29" s="14"/>
      <c r="F29" s="17"/>
      <c r="G29" s="19" t="s">
        <v>62</v>
      </c>
      <c r="H29" s="17"/>
      <c r="I29" s="27"/>
      <c r="J29" s="17"/>
      <c r="K29" s="18"/>
      <c r="L29" s="22"/>
      <c r="M29" s="22"/>
      <c r="N29" s="28">
        <f>SUM(N13:N27)</f>
        <v>0</v>
      </c>
      <c r="O29" s="23"/>
      <c r="P29" s="28">
        <f>SUM(P13:P27)</f>
        <v>0</v>
      </c>
      <c r="Q29" s="23"/>
      <c r="R29" s="28">
        <f>SUM(R13:R27)</f>
        <v>0</v>
      </c>
      <c r="T29" s="28">
        <f>SUM(T13:T27)</f>
        <v>0</v>
      </c>
      <c r="U29" s="28"/>
      <c r="V29" s="28">
        <f>SUM(V13:V27)</f>
        <v>0</v>
      </c>
      <c r="W29" s="28"/>
      <c r="X29" s="28">
        <f>SUM(X13:X27)</f>
        <v>0</v>
      </c>
      <c r="Y29" s="28"/>
      <c r="Z29" s="28">
        <f>SUM(Z13:Z27)</f>
        <v>0</v>
      </c>
      <c r="AA29" s="28"/>
      <c r="AB29" s="28">
        <f>SUM(AB13:AB27)</f>
        <v>0</v>
      </c>
      <c r="AC29" s="28"/>
      <c r="AD29" s="28">
        <f>SUM(AD13:AD27)</f>
        <v>0</v>
      </c>
      <c r="AE29" s="28"/>
      <c r="AF29" s="28">
        <f>SUM(AF13:AF27)</f>
        <v>506.84</v>
      </c>
      <c r="AG29" s="28"/>
      <c r="AH29" s="28">
        <f>SUM(AH13:AH27)</f>
        <v>0</v>
      </c>
      <c r="AI29" s="28"/>
      <c r="AJ29" s="28">
        <f>SUM(AJ13:AJ27)</f>
        <v>0</v>
      </c>
      <c r="AK29" s="28"/>
      <c r="AL29" s="28">
        <f>SUM(AL13:AL27)</f>
        <v>0</v>
      </c>
      <c r="AM29" s="28"/>
      <c r="AN29" s="28">
        <f>SUM(AN13:AN27)</f>
        <v>0</v>
      </c>
      <c r="AO29" s="28"/>
      <c r="AP29" s="28">
        <f>SUM(AP13:AP27)</f>
        <v>0</v>
      </c>
      <c r="AQ29" s="28"/>
      <c r="AR29" s="28">
        <f>SUM(AR13:AR27)</f>
        <v>0</v>
      </c>
      <c r="AS29" s="28"/>
      <c r="AT29" s="28">
        <f>SUM(AT13:AT27)</f>
        <v>0</v>
      </c>
      <c r="AU29" s="28"/>
      <c r="AV29" s="28">
        <f>SUM(AV13:AV27)</f>
        <v>0</v>
      </c>
      <c r="AW29" s="28"/>
      <c r="AX29" s="28">
        <f>SUM(AX13:AX27)</f>
        <v>0</v>
      </c>
      <c r="AY29" s="28"/>
      <c r="AZ29" s="28">
        <f>SUM(AZ13:AZ27)</f>
        <v>0</v>
      </c>
      <c r="BA29" s="28"/>
      <c r="BB29" s="28">
        <f>SUM(BB13:BB27)</f>
        <v>0</v>
      </c>
      <c r="BC29" s="28"/>
      <c r="BD29" s="28">
        <f>SUM(BD13:BD27)</f>
        <v>0</v>
      </c>
      <c r="BE29" s="28"/>
      <c r="BF29" s="28"/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27"/>
      <c r="J30" s="17"/>
      <c r="K30" s="18"/>
      <c r="L30" s="22"/>
      <c r="M30" s="22"/>
      <c r="N30" s="23"/>
      <c r="O30" s="23"/>
      <c r="P30" s="23"/>
      <c r="Q30" s="23"/>
      <c r="R30" s="2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2"/>
      <c r="M31" s="22"/>
      <c r="N31" s="23"/>
      <c r="O31" s="23"/>
      <c r="P31" s="23"/>
      <c r="Q31" s="23"/>
      <c r="R31" s="2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x14ac:dyDescent="0.55000000000000004">
      <c r="A32" s="1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2"/>
      <c r="M32" s="22"/>
      <c r="N32" s="23"/>
      <c r="O32" s="23"/>
      <c r="P32" s="23"/>
      <c r="Q32" s="23"/>
      <c r="R32" s="23"/>
      <c r="T32" s="24"/>
      <c r="U32" s="24"/>
      <c r="V32" s="24"/>
      <c r="W32" s="24"/>
      <c r="X32" s="24" t="s">
        <v>38</v>
      </c>
      <c r="Y32" s="24"/>
      <c r="Z32" s="24"/>
      <c r="AA32" s="24"/>
      <c r="AB32" s="24" t="s">
        <v>9</v>
      </c>
      <c r="AC32" s="24"/>
      <c r="AD32" s="24" t="s">
        <v>41</v>
      </c>
      <c r="AE32" s="24"/>
      <c r="AF32" s="24"/>
      <c r="AG32" s="24"/>
      <c r="AH32" s="24" t="s">
        <v>43</v>
      </c>
      <c r="AI32" s="24"/>
      <c r="AJ32" s="24" t="s">
        <v>45</v>
      </c>
      <c r="AK32" s="24"/>
      <c r="AL32" s="24" t="s">
        <v>67</v>
      </c>
      <c r="AM32" s="24"/>
      <c r="AN32" s="24"/>
      <c r="AO32" s="24"/>
      <c r="AP32" s="24" t="s">
        <v>28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 t="s">
        <v>71</v>
      </c>
      <c r="BA32" s="24"/>
      <c r="BB32" s="24"/>
      <c r="BC32" s="24"/>
      <c r="BD32" s="24"/>
      <c r="BE32" s="28"/>
      <c r="BF32" s="28"/>
    </row>
    <row r="33" spans="1:58" ht="14.7" thickBot="1" x14ac:dyDescent="0.6">
      <c r="A33" s="55" t="s">
        <v>29</v>
      </c>
      <c r="B33" s="49"/>
      <c r="C33" s="55" t="s">
        <v>24</v>
      </c>
      <c r="D33" s="49"/>
      <c r="E33" s="55" t="s">
        <v>25</v>
      </c>
      <c r="F33" s="49"/>
      <c r="G33" s="15" t="s">
        <v>26</v>
      </c>
      <c r="H33" s="49"/>
      <c r="I33" s="15" t="s">
        <v>27</v>
      </c>
      <c r="J33" s="50"/>
      <c r="K33" s="15" t="s">
        <v>32</v>
      </c>
      <c r="L33" s="51"/>
      <c r="M33" s="51"/>
      <c r="N33" s="24" t="s">
        <v>4</v>
      </c>
      <c r="O33" s="24"/>
      <c r="P33" s="24" t="s">
        <v>13</v>
      </c>
      <c r="Q33" s="47"/>
      <c r="R33" s="47" t="s">
        <v>50</v>
      </c>
      <c r="S33" s="48"/>
      <c r="T33" s="25" t="s">
        <v>5</v>
      </c>
      <c r="U33" s="25"/>
      <c r="V33" s="25" t="s">
        <v>7</v>
      </c>
      <c r="W33" s="25"/>
      <c r="X33" s="25" t="s">
        <v>39</v>
      </c>
      <c r="Y33" s="25"/>
      <c r="Z33" s="25" t="s">
        <v>40</v>
      </c>
      <c r="AA33" s="25"/>
      <c r="AB33" s="25" t="s">
        <v>64</v>
      </c>
      <c r="AC33" s="25"/>
      <c r="AD33" s="25" t="s">
        <v>42</v>
      </c>
      <c r="AE33" s="25"/>
      <c r="AF33" s="25" t="s">
        <v>37</v>
      </c>
      <c r="AG33" s="25"/>
      <c r="AH33" s="25" t="s">
        <v>44</v>
      </c>
      <c r="AI33" s="25"/>
      <c r="AJ33" s="25" t="s">
        <v>46</v>
      </c>
      <c r="AK33" s="25"/>
      <c r="AL33" s="25" t="s">
        <v>68</v>
      </c>
      <c r="AM33" s="25"/>
      <c r="AN33" s="25" t="s">
        <v>36</v>
      </c>
      <c r="AO33" s="25"/>
      <c r="AP33" s="25" t="s">
        <v>20</v>
      </c>
      <c r="AQ33" s="25"/>
      <c r="AR33" s="25" t="s">
        <v>58</v>
      </c>
      <c r="AS33" s="25"/>
      <c r="AT33" s="25" t="s">
        <v>47</v>
      </c>
      <c r="AU33" s="25"/>
      <c r="AV33" s="25" t="s">
        <v>19</v>
      </c>
      <c r="AW33" s="25"/>
      <c r="AX33" s="25" t="s">
        <v>60</v>
      </c>
      <c r="AY33" s="25"/>
      <c r="AZ33" s="25" t="s">
        <v>72</v>
      </c>
      <c r="BA33" s="25"/>
      <c r="BB33" s="25"/>
      <c r="BC33" s="25"/>
      <c r="BD33" s="25" t="s">
        <v>28</v>
      </c>
      <c r="BE33" s="52"/>
      <c r="BF33" s="52"/>
    </row>
    <row r="34" spans="1:58" ht="14.7" thickTop="1" x14ac:dyDescent="0.55000000000000004">
      <c r="A34" s="57" t="s">
        <v>75</v>
      </c>
      <c r="B34" s="57"/>
      <c r="C34" s="58">
        <v>45302</v>
      </c>
      <c r="D34" s="57"/>
      <c r="E34" s="57" t="s">
        <v>87</v>
      </c>
      <c r="F34" s="57"/>
      <c r="G34" s="57" t="s">
        <v>109</v>
      </c>
      <c r="H34" s="57"/>
      <c r="I34" s="60">
        <v>-80.459999999999994</v>
      </c>
      <c r="J34" s="17"/>
      <c r="K34" s="20"/>
      <c r="L34" s="22"/>
      <c r="M34" s="22"/>
      <c r="N34" s="28"/>
      <c r="O34" s="23"/>
      <c r="P34" s="46"/>
      <c r="Q34" s="46"/>
      <c r="R34" s="4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67">
        <v>80.459999999999994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>
        <f t="shared" ref="BF34:BF49" si="3">I34-SUM(N34:T34)+SUM(V34:BD34)</f>
        <v>0</v>
      </c>
    </row>
    <row r="35" spans="1:58" x14ac:dyDescent="0.55000000000000004">
      <c r="A35" s="57" t="s">
        <v>75</v>
      </c>
      <c r="B35" s="57"/>
      <c r="C35" s="58">
        <v>45306</v>
      </c>
      <c r="D35" s="57"/>
      <c r="E35" s="57" t="s">
        <v>87</v>
      </c>
      <c r="F35" s="57"/>
      <c r="G35" s="57" t="s">
        <v>110</v>
      </c>
      <c r="H35" s="57"/>
      <c r="I35" s="60">
        <v>-75.73</v>
      </c>
      <c r="J35" s="17"/>
      <c r="K35" s="20"/>
      <c r="L35" s="22"/>
      <c r="M35" s="22"/>
      <c r="N35" s="23"/>
      <c r="O35" s="23"/>
      <c r="P35" s="46"/>
      <c r="Q35" s="46"/>
      <c r="R35" s="4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67">
        <v>75.73</v>
      </c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>
        <f t="shared" si="3"/>
        <v>0</v>
      </c>
    </row>
    <row r="36" spans="1:58" ht="14.7" thickBot="1" x14ac:dyDescent="0.6">
      <c r="A36" s="57" t="s">
        <v>75</v>
      </c>
      <c r="B36" s="57"/>
      <c r="C36" s="58">
        <v>45317</v>
      </c>
      <c r="D36" s="57"/>
      <c r="E36" s="57" t="s">
        <v>87</v>
      </c>
      <c r="F36" s="57"/>
      <c r="G36" s="57" t="s">
        <v>88</v>
      </c>
      <c r="H36" s="57"/>
      <c r="I36" s="66">
        <v>-96.7</v>
      </c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67">
        <v>96.7</v>
      </c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si="3"/>
        <v>0</v>
      </c>
    </row>
    <row r="37" spans="1:58" x14ac:dyDescent="0.55000000000000004">
      <c r="A37" s="17"/>
      <c r="B37" s="17"/>
      <c r="C37" s="16"/>
      <c r="D37" s="17"/>
      <c r="E37" s="17"/>
      <c r="F37" s="17"/>
      <c r="G37" s="17"/>
      <c r="H37" s="17"/>
      <c r="I37" s="20"/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18"/>
      <c r="J50" s="17"/>
      <c r="K50" s="18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x14ac:dyDescent="0.55000000000000004">
      <c r="A51" s="17"/>
      <c r="B51" s="17"/>
      <c r="C51" s="16"/>
      <c r="D51" s="17"/>
      <c r="E51" s="26"/>
      <c r="F51" s="17"/>
      <c r="G51" s="19" t="s">
        <v>62</v>
      </c>
      <c r="H51" s="17"/>
      <c r="I51" s="18"/>
      <c r="J51" s="17"/>
      <c r="K51" s="18"/>
      <c r="L51" s="22"/>
      <c r="M51" s="22"/>
      <c r="N51" s="28">
        <f>SUM(N34:N49)</f>
        <v>0</v>
      </c>
      <c r="O51" s="23"/>
      <c r="P51" s="28">
        <f>SUM(P34:P49)</f>
        <v>0</v>
      </c>
      <c r="Q51" s="23"/>
      <c r="R51" s="28">
        <f>SUM(R34:R49)</f>
        <v>0</v>
      </c>
      <c r="T51" s="28">
        <f>SUM(T34:T49)</f>
        <v>0</v>
      </c>
      <c r="U51" s="28"/>
      <c r="V51" s="28">
        <f>SUM(V34:V49)</f>
        <v>0</v>
      </c>
      <c r="W51" s="28"/>
      <c r="X51" s="28">
        <f>SUM(X34:X49)</f>
        <v>0</v>
      </c>
      <c r="Y51" s="28"/>
      <c r="Z51" s="28">
        <f>SUM(Z34:Z49)</f>
        <v>0</v>
      </c>
      <c r="AA51" s="28"/>
      <c r="AB51" s="28">
        <f>SUM(AB34:AB49)</f>
        <v>0</v>
      </c>
      <c r="AC51" s="28"/>
      <c r="AD51" s="28">
        <f>SUM(AD34:AD49)</f>
        <v>0</v>
      </c>
      <c r="AE51" s="28"/>
      <c r="AF51" s="28">
        <f>SUM(AF34:AF49)</f>
        <v>0</v>
      </c>
      <c r="AG51" s="28"/>
      <c r="AH51" s="28">
        <f>SUM(AH34:AH49)</f>
        <v>0</v>
      </c>
      <c r="AI51" s="28"/>
      <c r="AJ51" s="28">
        <f>SUM(AJ34:AJ49)</f>
        <v>0</v>
      </c>
      <c r="AK51" s="28"/>
      <c r="AL51" s="28">
        <f>SUM(AL34:AL49)</f>
        <v>0</v>
      </c>
      <c r="AM51" s="28"/>
      <c r="AN51" s="28">
        <f>SUM(AN34:AN49)</f>
        <v>0</v>
      </c>
      <c r="AO51" s="28"/>
      <c r="AP51" s="28">
        <f>SUM(AP34:AP49)</f>
        <v>252.89</v>
      </c>
      <c r="AQ51" s="28"/>
      <c r="AR51" s="28">
        <f>SUM(AR34:AR49)</f>
        <v>0</v>
      </c>
      <c r="AS51" s="28"/>
      <c r="AT51" s="28">
        <f>SUM(AT34:AT49)</f>
        <v>0</v>
      </c>
      <c r="AU51" s="28"/>
      <c r="AV51" s="28">
        <f>SUM(AV34:AV49)</f>
        <v>0</v>
      </c>
      <c r="AW51" s="28"/>
      <c r="AX51" s="28">
        <f>SUM(AX34:AX49)</f>
        <v>0</v>
      </c>
      <c r="AY51" s="28"/>
      <c r="AZ51" s="28">
        <f>SUM(AZ34:AZ49)</f>
        <v>0</v>
      </c>
      <c r="BA51" s="28"/>
      <c r="BB51" s="28">
        <f>SUM(BB34:BB49)</f>
        <v>0</v>
      </c>
      <c r="BC51" s="28"/>
      <c r="BD51" s="28">
        <f>SUM(BD34:BD49)</f>
        <v>0</v>
      </c>
      <c r="BE51" s="28"/>
      <c r="BF51" s="28"/>
    </row>
    <row r="52" spans="1:58" x14ac:dyDescent="0.55000000000000004">
      <c r="A52" s="17"/>
      <c r="B52" s="17"/>
      <c r="C52" s="16"/>
      <c r="D52" s="17"/>
      <c r="E52" s="17"/>
      <c r="F52" s="17"/>
      <c r="G52" s="17"/>
      <c r="H52" s="17"/>
      <c r="I52" s="18"/>
      <c r="J52" s="17"/>
      <c r="K52" s="18"/>
      <c r="L52" s="22"/>
      <c r="M52" s="22"/>
      <c r="N52" s="23"/>
      <c r="O52" s="23"/>
      <c r="P52" s="46"/>
      <c r="Q52" s="23"/>
      <c r="R52" s="2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21" t="s">
        <v>35</v>
      </c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31" t="s">
        <v>38</v>
      </c>
      <c r="Y54" s="28"/>
      <c r="Z54" s="28"/>
      <c r="AA54" s="28"/>
      <c r="AB54" s="24" t="s">
        <v>9</v>
      </c>
      <c r="AC54" s="28"/>
      <c r="AD54" s="24" t="s">
        <v>41</v>
      </c>
      <c r="AE54" s="28"/>
      <c r="AF54" s="24"/>
      <c r="AG54" s="24"/>
      <c r="AH54" s="24" t="s">
        <v>43</v>
      </c>
      <c r="AI54" s="24"/>
      <c r="AJ54" s="24" t="s">
        <v>45</v>
      </c>
      <c r="AK54" s="24"/>
      <c r="AL54" s="24" t="s">
        <v>67</v>
      </c>
      <c r="AM54" s="24"/>
      <c r="AN54" s="24"/>
      <c r="AO54" s="24"/>
      <c r="AP54" s="24" t="s">
        <v>28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 t="s">
        <v>71</v>
      </c>
      <c r="BA54" s="24"/>
      <c r="BB54" s="24"/>
      <c r="BC54" s="24"/>
      <c r="BD54" s="24"/>
      <c r="BE54" s="28"/>
      <c r="BF54" s="28"/>
    </row>
    <row r="55" spans="1:58" ht="14.7" thickBot="1" x14ac:dyDescent="0.6">
      <c r="A55" s="15" t="s">
        <v>29</v>
      </c>
      <c r="B55" s="49"/>
      <c r="C55" s="15" t="s">
        <v>24</v>
      </c>
      <c r="D55" s="49"/>
      <c r="E55" s="15" t="s">
        <v>25</v>
      </c>
      <c r="F55" s="49"/>
      <c r="G55" s="15" t="s">
        <v>26</v>
      </c>
      <c r="H55" s="49"/>
      <c r="I55" s="15" t="s">
        <v>27</v>
      </c>
      <c r="J55" s="50"/>
      <c r="K55" s="15" t="s">
        <v>32</v>
      </c>
      <c r="L55" s="51"/>
      <c r="M55" s="51"/>
      <c r="N55" s="24" t="s">
        <v>4</v>
      </c>
      <c r="O55" s="24"/>
      <c r="P55" s="24" t="s">
        <v>13</v>
      </c>
      <c r="Q55" s="47"/>
      <c r="R55" s="47" t="s">
        <v>50</v>
      </c>
      <c r="S55" s="48"/>
      <c r="T55" s="25" t="s">
        <v>5</v>
      </c>
      <c r="U55" s="25"/>
      <c r="V55" s="25" t="s">
        <v>7</v>
      </c>
      <c r="W55" s="25"/>
      <c r="X55" s="25" t="s">
        <v>39</v>
      </c>
      <c r="Y55" s="25"/>
      <c r="Z55" s="25" t="s">
        <v>40</v>
      </c>
      <c r="AA55" s="25"/>
      <c r="AB55" s="25" t="s">
        <v>64</v>
      </c>
      <c r="AC55" s="25"/>
      <c r="AD55" s="25" t="s">
        <v>42</v>
      </c>
      <c r="AE55" s="25"/>
      <c r="AF55" s="25" t="s">
        <v>37</v>
      </c>
      <c r="AG55" s="25"/>
      <c r="AH55" s="25" t="s">
        <v>44</v>
      </c>
      <c r="AI55" s="25"/>
      <c r="AJ55" s="25" t="s">
        <v>46</v>
      </c>
      <c r="AK55" s="25"/>
      <c r="AL55" s="25" t="s">
        <v>68</v>
      </c>
      <c r="AM55" s="25"/>
      <c r="AN55" s="25" t="s">
        <v>36</v>
      </c>
      <c r="AO55" s="25"/>
      <c r="AP55" s="25" t="s">
        <v>20</v>
      </c>
      <c r="AQ55" s="25"/>
      <c r="AR55" s="25" t="s">
        <v>58</v>
      </c>
      <c r="AS55" s="25"/>
      <c r="AT55" s="25" t="s">
        <v>47</v>
      </c>
      <c r="AU55" s="25"/>
      <c r="AV55" s="25" t="s">
        <v>19</v>
      </c>
      <c r="AW55" s="25"/>
      <c r="AX55" s="25" t="s">
        <v>60</v>
      </c>
      <c r="AY55" s="25"/>
      <c r="AZ55" s="25" t="s">
        <v>72</v>
      </c>
      <c r="BA55" s="25"/>
      <c r="BB55" s="25"/>
      <c r="BC55" s="25"/>
      <c r="BD55" s="25" t="s">
        <v>28</v>
      </c>
      <c r="BE55" s="52"/>
      <c r="BF55" s="52"/>
    </row>
    <row r="56" spans="1:58" ht="14.7" thickTop="1" x14ac:dyDescent="0.55000000000000004">
      <c r="A56" s="17"/>
      <c r="B56" s="17"/>
      <c r="C56" s="16"/>
      <c r="D56" s="17"/>
      <c r="E56" s="17"/>
      <c r="F56" s="17"/>
      <c r="G56" s="17"/>
      <c r="H56" s="17"/>
      <c r="I56" s="20"/>
      <c r="J56" s="17"/>
      <c r="K56" s="20"/>
      <c r="L56" s="22"/>
      <c r="M56" s="22"/>
      <c r="N56" s="28"/>
      <c r="O56" s="23"/>
      <c r="P56" s="46"/>
      <c r="Q56" s="46"/>
      <c r="R56" s="4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f t="shared" ref="BF56:BF71" si="4">I56-SUM(N56:T56)+SUM(V56:BD56)</f>
        <v>0</v>
      </c>
    </row>
    <row r="57" spans="1:58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3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si="4"/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0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2"/>
      <c r="M72" s="22"/>
      <c r="N72" s="23"/>
      <c r="O72" s="23"/>
      <c r="P72" s="46"/>
      <c r="Q72" s="46"/>
      <c r="R72" s="4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x14ac:dyDescent="0.55000000000000004">
      <c r="A73" s="14"/>
      <c r="B73" s="14"/>
      <c r="C73" s="14"/>
      <c r="D73" s="14"/>
      <c r="E73" s="14"/>
      <c r="F73" s="14"/>
      <c r="G73" s="19" t="s">
        <v>62</v>
      </c>
      <c r="H73" s="14"/>
      <c r="I73" s="32"/>
      <c r="J73" s="14"/>
      <c r="K73" s="14"/>
      <c r="L73" s="22"/>
      <c r="M73" s="22"/>
      <c r="N73" s="28">
        <f>SUM(N56:N71)</f>
        <v>0</v>
      </c>
      <c r="O73" s="23"/>
      <c r="P73" s="28">
        <f>SUM(P56:P71)</f>
        <v>0</v>
      </c>
      <c r="Q73" s="23"/>
      <c r="R73" s="28">
        <f>SUM(R56:R71)</f>
        <v>0</v>
      </c>
      <c r="T73" s="28">
        <f>SUM(T56:T71)</f>
        <v>0</v>
      </c>
      <c r="U73" s="28"/>
      <c r="V73" s="28">
        <f>SUM(V56:V71)</f>
        <v>0</v>
      </c>
      <c r="W73" s="28"/>
      <c r="X73" s="28">
        <f>SUM(X56:X71)</f>
        <v>0</v>
      </c>
      <c r="Y73" s="28"/>
      <c r="Z73" s="28">
        <f>SUM(Z56:Z71)</f>
        <v>0</v>
      </c>
      <c r="AA73" s="28"/>
      <c r="AB73" s="28">
        <f>SUM(AB56:AB71)</f>
        <v>0</v>
      </c>
      <c r="AC73" s="28"/>
      <c r="AD73" s="28">
        <f>SUM(AD56:AD71)</f>
        <v>0</v>
      </c>
      <c r="AE73" s="28"/>
      <c r="AF73" s="28">
        <f>SUM(AF56:AF71)</f>
        <v>0</v>
      </c>
      <c r="AG73" s="28"/>
      <c r="AH73" s="28">
        <f>SUM(AH56:AH71)</f>
        <v>0</v>
      </c>
      <c r="AI73" s="28"/>
      <c r="AJ73" s="28">
        <f>SUM(AJ56:AJ71)</f>
        <v>0</v>
      </c>
      <c r="AK73" s="28"/>
      <c r="AL73" s="28">
        <f>SUM(AL56:AL71)</f>
        <v>0</v>
      </c>
      <c r="AM73" s="28"/>
      <c r="AN73" s="28">
        <f>SUM(AN56:AN71)</f>
        <v>0</v>
      </c>
      <c r="AO73" s="28"/>
      <c r="AP73" s="28">
        <f>SUM(AP56:AP71)</f>
        <v>0</v>
      </c>
      <c r="AQ73" s="28"/>
      <c r="AR73" s="28">
        <f>SUM(AR56:AR71)</f>
        <v>0</v>
      </c>
      <c r="AS73" s="28"/>
      <c r="AT73" s="28">
        <f>SUM(AT56:AT71)</f>
        <v>0</v>
      </c>
      <c r="AU73" s="28"/>
      <c r="AV73" s="28">
        <f>SUM(AV56:AV71)</f>
        <v>0</v>
      </c>
      <c r="AW73" s="28"/>
      <c r="AX73" s="28">
        <f>SUM(AX56:AX71)</f>
        <v>0</v>
      </c>
      <c r="AY73" s="28"/>
      <c r="AZ73" s="28">
        <f>SUM(AZ56:AZ71)</f>
        <v>0</v>
      </c>
      <c r="BA73" s="28"/>
      <c r="BB73" s="28">
        <f>SUM(BB56:BB71)</f>
        <v>0</v>
      </c>
      <c r="BC73" s="28"/>
      <c r="BD73" s="28">
        <f>SUM(BD56:BD71)</f>
        <v>0</v>
      </c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4"/>
      <c r="H74" s="14"/>
      <c r="I74" s="32"/>
      <c r="J74" s="14"/>
      <c r="K74" s="32"/>
      <c r="L74" s="22"/>
      <c r="M74" s="22"/>
      <c r="N74" s="23"/>
      <c r="O74" s="23"/>
      <c r="P74" s="46"/>
      <c r="Q74" s="23"/>
      <c r="R74" s="46"/>
      <c r="T74" s="32"/>
      <c r="U74" s="26"/>
      <c r="V74" s="32"/>
      <c r="W74" s="26"/>
      <c r="X74" s="32"/>
      <c r="Y74" s="26"/>
      <c r="Z74" s="32"/>
      <c r="AA74" s="26"/>
      <c r="AB74" s="32"/>
      <c r="AC74" s="26"/>
      <c r="AD74" s="32"/>
      <c r="AE74" s="26"/>
      <c r="AF74" s="32"/>
      <c r="AG74" s="26"/>
      <c r="AH74" s="32"/>
      <c r="AI74" s="26"/>
      <c r="AJ74" s="32"/>
      <c r="AK74" s="26"/>
      <c r="AL74" s="32"/>
      <c r="AM74" s="26"/>
      <c r="AN74" s="32"/>
      <c r="AO74" s="26"/>
      <c r="AP74" s="32"/>
      <c r="AQ74" s="26"/>
      <c r="AR74" s="32"/>
      <c r="AS74" s="32"/>
      <c r="AT74" s="32"/>
      <c r="AU74" s="26"/>
      <c r="AV74" s="32"/>
      <c r="AW74" s="26"/>
      <c r="AX74" s="32"/>
      <c r="AY74" s="26"/>
      <c r="AZ74" s="32"/>
      <c r="BA74" s="26"/>
      <c r="BB74" s="32"/>
      <c r="BC74" s="26"/>
      <c r="BD74" s="32"/>
      <c r="BE74" s="26"/>
      <c r="BF74" s="26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2"/>
      <c r="M75" s="22"/>
      <c r="N75" s="23"/>
      <c r="O75" s="23"/>
      <c r="P75" s="46"/>
      <c r="Q75" s="23"/>
      <c r="R75" s="4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</row>
    <row r="76" spans="1:58" x14ac:dyDescent="0.55000000000000004">
      <c r="E76" t="s">
        <v>48</v>
      </c>
      <c r="L76" s="22"/>
      <c r="M76" s="22"/>
      <c r="N76" s="33">
        <f>+N7+N29+N51+N73</f>
        <v>0</v>
      </c>
      <c r="O76" s="23"/>
      <c r="P76" s="33">
        <f>+P7+P29+P51+P73</f>
        <v>0</v>
      </c>
      <c r="Q76" s="23"/>
      <c r="R76" s="33">
        <f>+R7+R29+R51+R73</f>
        <v>0</v>
      </c>
      <c r="S76" s="23"/>
      <c r="T76" s="33">
        <f>+T7+T29+T51+T73</f>
        <v>0</v>
      </c>
      <c r="U76" s="23"/>
      <c r="V76" s="33">
        <f>+V7+V29+V51+V73</f>
        <v>0</v>
      </c>
      <c r="W76" s="23"/>
      <c r="X76" s="33">
        <f>+X7+X29+X51+X73</f>
        <v>0</v>
      </c>
      <c r="Y76" s="23"/>
      <c r="Z76" s="33">
        <f>+Z7+Z29+Z51+Z73</f>
        <v>3176.16</v>
      </c>
      <c r="AA76" s="23"/>
      <c r="AB76" s="33">
        <f>+AB7+AB29+AB51+AB73</f>
        <v>0</v>
      </c>
      <c r="AC76" s="23"/>
      <c r="AD76" s="33">
        <f>+AD7+AD29+AD51+AD73</f>
        <v>0</v>
      </c>
      <c r="AE76" s="23"/>
      <c r="AF76" s="33">
        <f>+AF7+AF29+AF51+AF73</f>
        <v>506.84</v>
      </c>
      <c r="AG76" s="23"/>
      <c r="AH76" s="33">
        <f>+AH7+AH29+AH51+AH73</f>
        <v>0</v>
      </c>
      <c r="AI76" s="23"/>
      <c r="AJ76" s="33">
        <f>+AJ7+AJ29+AJ51+AJ73</f>
        <v>0</v>
      </c>
      <c r="AK76" s="23"/>
      <c r="AL76" s="33">
        <f>+AL7+AL29+AL51+AL73</f>
        <v>0</v>
      </c>
      <c r="AM76" s="23"/>
      <c r="AN76" s="33">
        <f>+AN7+AN29+AN51+AN73</f>
        <v>0</v>
      </c>
      <c r="AO76" s="23"/>
      <c r="AP76" s="33">
        <f>+AP7+AP29+AP51+AP73</f>
        <v>252.89</v>
      </c>
      <c r="AQ76" s="23"/>
      <c r="AR76" s="33">
        <f>+AR7+AR29+AR51+AR73</f>
        <v>0</v>
      </c>
      <c r="AS76" s="33"/>
      <c r="AT76" s="33">
        <f>+AT7+AT29+AT51+AT73</f>
        <v>0</v>
      </c>
      <c r="AU76" s="23"/>
      <c r="AV76" s="33">
        <f>+AV7+AV29+AV51+AV73</f>
        <v>0</v>
      </c>
      <c r="AW76" s="23"/>
      <c r="AX76" s="33">
        <f>+AX7+AX29+AX51+AX73</f>
        <v>0</v>
      </c>
      <c r="AY76" s="23"/>
      <c r="AZ76" s="33">
        <f>+AZ7+AZ29+AZ51+AZ73</f>
        <v>0</v>
      </c>
      <c r="BA76" s="23"/>
      <c r="BB76" s="33">
        <f>+BB7+BB29+BB51+BB73</f>
        <v>0</v>
      </c>
      <c r="BC76" s="23"/>
      <c r="BD76" s="33">
        <f>+BD7+BD29+BD51+BD73</f>
        <v>0</v>
      </c>
      <c r="BE76" s="23"/>
      <c r="BF76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77"/>
  <sheetViews>
    <sheetView workbookViewId="0">
      <selection activeCell="K24" sqref="K24"/>
    </sheetView>
  </sheetViews>
  <sheetFormatPr defaultRowHeight="14.4" x14ac:dyDescent="0.55000000000000004"/>
  <cols>
    <col min="1" max="1" width="9.15625" customWidth="1"/>
    <col min="2" max="2" width="2.62890625" customWidth="1"/>
    <col min="3" max="3" width="9.15625" customWidth="1"/>
    <col min="4" max="4" width="3.7890625" customWidth="1"/>
    <col min="5" max="5" width="16.62890625" customWidth="1"/>
    <col min="6" max="6" width="4" customWidth="1"/>
    <col min="7" max="7" width="25.47265625" customWidth="1"/>
    <col min="8" max="8" width="3.26171875" customWidth="1"/>
    <col min="9" max="9" width="11" customWidth="1"/>
    <col min="10" max="10" width="4.26171875" customWidth="1"/>
    <col min="11" max="11" width="16.15625" customWidth="1"/>
    <col min="12" max="13" width="4.26171875" customWidth="1"/>
    <col min="14" max="14" width="11.47265625" customWidth="1"/>
    <col min="15" max="15" width="2.26171875" customWidth="1"/>
    <col min="16" max="16" width="12.47265625" customWidth="1"/>
    <col min="17" max="17" width="2.26171875" customWidth="1"/>
    <col min="18" max="18" width="12.62890625" customWidth="1"/>
    <col min="19" max="19" width="2.26171875" customWidth="1"/>
    <col min="20" max="20" width="10.15625" customWidth="1"/>
    <col min="21" max="21" width="2.47265625" customWidth="1"/>
    <col min="22" max="22" width="8.7890625" customWidth="1"/>
    <col min="23" max="23" width="3" customWidth="1"/>
    <col min="25" max="25" width="3.15625" customWidth="1"/>
    <col min="26" max="26" width="11.5234375" customWidth="1"/>
    <col min="27" max="27" width="3.15625" customWidth="1"/>
    <col min="28" max="28" width="11.5234375" customWidth="1"/>
    <col min="29" max="29" width="3.15625" customWidth="1"/>
    <col min="30" max="30" width="10.26171875" customWidth="1"/>
    <col min="31" max="31" width="3.47265625" customWidth="1"/>
    <col min="33" max="33" width="3.5234375" customWidth="1"/>
    <col min="35" max="35" width="3.62890625" customWidth="1"/>
    <col min="37" max="37" width="3.47265625" customWidth="1"/>
    <col min="38" max="38" width="11.5234375" customWidth="1"/>
    <col min="39" max="39" width="3.47265625" customWidth="1"/>
    <col min="41" max="41" width="3.26171875" customWidth="1"/>
    <col min="43" max="43" width="3.5234375" customWidth="1"/>
    <col min="45" max="45" width="3.47265625" customWidth="1"/>
    <col min="47" max="47" width="3" customWidth="1"/>
    <col min="49" max="49" width="3.5234375" customWidth="1"/>
    <col min="50" max="50" width="11.62890625" customWidth="1"/>
    <col min="51" max="51" width="3.5234375" customWidth="1"/>
    <col min="52" max="52" width="11.5234375" customWidth="1"/>
    <col min="53" max="53" width="3.5234375" customWidth="1"/>
    <col min="54" max="54" width="11.5234375" customWidth="1"/>
    <col min="55" max="55" width="3.5234375" customWidth="1"/>
    <col min="57" max="57" width="3.26171875" customWidth="1"/>
  </cols>
  <sheetData>
    <row r="1" spans="1:58" ht="15.6" x14ac:dyDescent="0.6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ht="14.7" thickBot="1" x14ac:dyDescent="0.6">
      <c r="A2" s="15" t="s">
        <v>29</v>
      </c>
      <c r="B2" s="49"/>
      <c r="C2" s="15" t="s">
        <v>24</v>
      </c>
      <c r="D2" s="49"/>
      <c r="E2" s="15" t="s">
        <v>25</v>
      </c>
      <c r="F2" s="49"/>
      <c r="G2" s="15" t="s">
        <v>26</v>
      </c>
      <c r="H2" s="49"/>
      <c r="I2" s="15" t="s">
        <v>27</v>
      </c>
      <c r="J2" s="50"/>
      <c r="K2" s="15" t="s">
        <v>32</v>
      </c>
      <c r="L2" s="51"/>
      <c r="M2" s="51"/>
      <c r="N2" s="24" t="s">
        <v>4</v>
      </c>
      <c r="O2" s="24"/>
      <c r="P2" s="24" t="s">
        <v>13</v>
      </c>
      <c r="Q2" s="47"/>
      <c r="R2" s="47" t="s">
        <v>50</v>
      </c>
      <c r="S2" s="48"/>
      <c r="T2" s="25" t="s">
        <v>5</v>
      </c>
      <c r="U2" s="25"/>
      <c r="V2" s="25" t="s">
        <v>7</v>
      </c>
      <c r="W2" s="25"/>
      <c r="X2" s="25" t="s">
        <v>63</v>
      </c>
      <c r="Y2" s="25"/>
      <c r="Z2" s="25" t="s">
        <v>40</v>
      </c>
      <c r="AA2" s="25"/>
      <c r="AB2" s="25" t="s">
        <v>64</v>
      </c>
      <c r="AC2" s="25"/>
      <c r="AD2" s="25" t="s">
        <v>66</v>
      </c>
      <c r="AE2" s="25"/>
      <c r="AF2" s="25" t="s">
        <v>37</v>
      </c>
      <c r="AG2" s="25"/>
      <c r="AH2" s="25" t="s">
        <v>44</v>
      </c>
      <c r="AI2" s="25"/>
      <c r="AJ2" s="25" t="s">
        <v>46</v>
      </c>
      <c r="AK2" s="25"/>
      <c r="AL2" s="25" t="s">
        <v>68</v>
      </c>
      <c r="AM2" s="25"/>
      <c r="AN2" s="25" t="s">
        <v>36</v>
      </c>
      <c r="AO2" s="25"/>
      <c r="AP2" s="25" t="s">
        <v>20</v>
      </c>
      <c r="AQ2" s="25"/>
      <c r="AR2" s="25" t="s">
        <v>58</v>
      </c>
      <c r="AS2" s="25"/>
      <c r="AT2" s="25" t="s">
        <v>47</v>
      </c>
      <c r="AU2" s="25"/>
      <c r="AV2" s="25" t="s">
        <v>19</v>
      </c>
      <c r="AW2" s="25"/>
      <c r="AX2" s="25" t="s">
        <v>60</v>
      </c>
      <c r="AY2" s="25"/>
      <c r="AZ2" s="25" t="s">
        <v>72</v>
      </c>
      <c r="BA2" s="25"/>
      <c r="BB2" s="25"/>
      <c r="BC2" s="25"/>
      <c r="BD2" s="25" t="s">
        <v>28</v>
      </c>
      <c r="BE2" s="53"/>
      <c r="BF2" s="53"/>
    </row>
    <row r="3" spans="1:58" ht="14.7" thickTop="1" x14ac:dyDescent="0.55000000000000004">
      <c r="A3" s="63" t="s">
        <v>82</v>
      </c>
      <c r="B3" s="63"/>
      <c r="C3" s="65">
        <v>44958</v>
      </c>
      <c r="D3" s="63"/>
      <c r="E3" s="63" t="s">
        <v>99</v>
      </c>
      <c r="F3" s="63"/>
      <c r="G3" s="63" t="s">
        <v>100</v>
      </c>
      <c r="H3" s="63"/>
      <c r="I3" s="62">
        <v>9528</v>
      </c>
      <c r="J3" s="50"/>
      <c r="K3" s="68"/>
      <c r="L3" s="51"/>
      <c r="M3" s="51"/>
      <c r="N3" s="69">
        <v>9528</v>
      </c>
      <c r="O3" s="24"/>
      <c r="P3" s="24"/>
      <c r="Q3" s="47"/>
      <c r="R3" s="47"/>
      <c r="S3" s="48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53"/>
      <c r="BF3" s="53"/>
    </row>
    <row r="4" spans="1:58" x14ac:dyDescent="0.55000000000000004">
      <c r="A4" s="57" t="s">
        <v>75</v>
      </c>
      <c r="C4" s="65">
        <v>45323</v>
      </c>
      <c r="E4" s="63" t="s">
        <v>87</v>
      </c>
      <c r="F4" s="63"/>
      <c r="G4" s="63" t="s">
        <v>101</v>
      </c>
      <c r="H4" s="63"/>
      <c r="I4" s="62">
        <v>-1588.08</v>
      </c>
      <c r="L4" s="22"/>
      <c r="M4" s="22"/>
      <c r="N4" s="56"/>
      <c r="O4" s="56"/>
      <c r="P4" s="56"/>
      <c r="Q4" s="56"/>
      <c r="R4" s="56"/>
      <c r="S4" s="56"/>
      <c r="T4" s="33"/>
      <c r="U4" s="33"/>
      <c r="V4" s="33"/>
      <c r="W4" s="33"/>
      <c r="X4" s="33"/>
      <c r="Y4" s="33"/>
      <c r="Z4" s="33">
        <v>1588.08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28">
        <f t="shared" ref="BF4:BF6" si="0">I4-SUM(N4:T4)+SUM(V4:BD4)</f>
        <v>0</v>
      </c>
    </row>
    <row r="5" spans="1:58" x14ac:dyDescent="0.55000000000000004">
      <c r="A5" s="57" t="s">
        <v>75</v>
      </c>
      <c r="C5" s="65">
        <v>45337</v>
      </c>
      <c r="E5" s="63" t="s">
        <v>87</v>
      </c>
      <c r="F5" s="63"/>
      <c r="G5" s="63" t="s">
        <v>101</v>
      </c>
      <c r="H5" s="63"/>
      <c r="I5" s="62">
        <v>-1588.08</v>
      </c>
      <c r="L5" s="22"/>
      <c r="M5" s="22"/>
      <c r="N5" s="56"/>
      <c r="O5" s="56"/>
      <c r="P5" s="56"/>
      <c r="Q5" s="56"/>
      <c r="R5" s="56"/>
      <c r="S5" s="56"/>
      <c r="T5" s="33"/>
      <c r="U5" s="33"/>
      <c r="V5" s="33"/>
      <c r="W5" s="33"/>
      <c r="X5" s="33"/>
      <c r="Y5" s="33"/>
      <c r="Z5" s="33">
        <v>1588.08</v>
      </c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8">
        <f t="shared" si="0"/>
        <v>0</v>
      </c>
    </row>
    <row r="6" spans="1:58" x14ac:dyDescent="0.55000000000000004">
      <c r="L6" s="22"/>
      <c r="M6" s="22"/>
      <c r="N6" s="56"/>
      <c r="O6" s="56"/>
      <c r="P6" s="56"/>
      <c r="Q6" s="56"/>
      <c r="R6" s="56"/>
      <c r="S6" s="5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28">
        <f t="shared" si="0"/>
        <v>0</v>
      </c>
    </row>
    <row r="7" spans="1:58" x14ac:dyDescent="0.55000000000000004">
      <c r="L7" s="22"/>
      <c r="M7" s="22"/>
      <c r="N7" s="56"/>
      <c r="O7" s="56"/>
      <c r="P7" s="56"/>
      <c r="Q7" s="56"/>
      <c r="R7" s="56"/>
      <c r="S7" s="56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28"/>
    </row>
    <row r="8" spans="1:58" x14ac:dyDescent="0.55000000000000004">
      <c r="A8" s="17"/>
      <c r="B8" s="17"/>
      <c r="C8" s="16"/>
      <c r="D8" s="17"/>
      <c r="E8" s="14"/>
      <c r="F8" s="17"/>
      <c r="G8" s="19" t="s">
        <v>62</v>
      </c>
      <c r="H8" s="17"/>
      <c r="I8" s="27"/>
      <c r="J8" s="17"/>
      <c r="K8" s="18"/>
      <c r="L8" s="22"/>
      <c r="M8" s="22"/>
      <c r="N8" s="28">
        <f>SUM(N3:N7)</f>
        <v>9528</v>
      </c>
      <c r="O8" s="23"/>
      <c r="P8" s="28">
        <f>SUM(P4:P7)</f>
        <v>0</v>
      </c>
      <c r="Q8" s="23"/>
      <c r="R8" s="28">
        <f>SUM(R4:R7)</f>
        <v>0</v>
      </c>
      <c r="T8" s="28">
        <f>SUM(T4:T7)</f>
        <v>0</v>
      </c>
      <c r="U8" s="28"/>
      <c r="V8" s="28">
        <f>SUM(V4:V7)</f>
        <v>0</v>
      </c>
      <c r="W8" s="23"/>
      <c r="X8" s="28">
        <f>SUM(X4:X7)</f>
        <v>0</v>
      </c>
      <c r="Y8" s="23"/>
      <c r="Z8" s="28">
        <f>SUM(Z4:Z7)</f>
        <v>3176.16</v>
      </c>
      <c r="AB8" s="28">
        <f>SUM(AB4:AB7)</f>
        <v>0</v>
      </c>
      <c r="AC8" s="28"/>
      <c r="AD8" s="28">
        <f>SUM(AD4:AD7)</f>
        <v>0</v>
      </c>
      <c r="AE8" s="23"/>
      <c r="AF8" s="28">
        <f>SUM(AF4:AF7)</f>
        <v>0</v>
      </c>
      <c r="AG8" s="23"/>
      <c r="AH8" s="28">
        <f>SUM(AH4:AH7)</f>
        <v>0</v>
      </c>
      <c r="AJ8" s="28">
        <f>SUM(AJ4:AJ7)</f>
        <v>0</v>
      </c>
      <c r="AK8" s="28"/>
      <c r="AL8" s="28">
        <f>SUM(AL4:AL7)</f>
        <v>0</v>
      </c>
      <c r="AM8" s="23"/>
      <c r="AN8" s="28">
        <f>SUM(AN4:AN7)</f>
        <v>0</v>
      </c>
      <c r="AO8" s="23"/>
      <c r="AP8" s="28">
        <f>SUM(AP4:AP7)</f>
        <v>0</v>
      </c>
      <c r="AR8" s="28">
        <f>SUM(AR4:AR7)</f>
        <v>0</v>
      </c>
      <c r="AS8" s="28"/>
      <c r="AT8" s="28">
        <f>SUM(AT4:AT7)</f>
        <v>0</v>
      </c>
      <c r="AU8" s="23"/>
      <c r="AV8" s="28">
        <f>SUM(AV4:AV7)</f>
        <v>0</v>
      </c>
      <c r="AW8" s="23"/>
      <c r="AX8" s="28">
        <f>SUM(AX4:AX7)</f>
        <v>0</v>
      </c>
      <c r="AZ8" s="28">
        <f>SUM(AZ4:AZ7)</f>
        <v>0</v>
      </c>
      <c r="BA8" s="28"/>
      <c r="BB8" s="28">
        <f>SUM(BB4:BB7)</f>
        <v>0</v>
      </c>
      <c r="BC8" s="28"/>
      <c r="BD8" s="28">
        <f>SUM(BD4:BD7)</f>
        <v>0</v>
      </c>
      <c r="BE8" s="28"/>
      <c r="BF8" s="28"/>
    </row>
    <row r="9" spans="1:58" x14ac:dyDescent="0.55000000000000004">
      <c r="L9" s="22"/>
      <c r="M9" s="22"/>
      <c r="N9" s="56"/>
      <c r="O9" s="56"/>
      <c r="P9" s="56"/>
      <c r="Q9" s="56"/>
      <c r="R9" s="56"/>
      <c r="S9" s="56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28"/>
    </row>
    <row r="10" spans="1:58" x14ac:dyDescent="0.55000000000000004">
      <c r="A10" s="13" t="s">
        <v>34</v>
      </c>
      <c r="L10" s="22"/>
      <c r="M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33"/>
    </row>
    <row r="11" spans="1:58" x14ac:dyDescent="0.55000000000000004">
      <c r="A11" s="12" t="s">
        <v>30</v>
      </c>
      <c r="L11" s="22"/>
      <c r="M11" s="22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 t="s">
        <v>65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4" t="s">
        <v>69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</row>
    <row r="12" spans="1:58" x14ac:dyDescent="0.55000000000000004">
      <c r="A12" s="12" t="s">
        <v>31</v>
      </c>
      <c r="L12" s="22"/>
      <c r="M12" s="22"/>
      <c r="T12" s="24"/>
      <c r="U12" s="24"/>
      <c r="V12" s="24"/>
      <c r="W12" s="24"/>
      <c r="X12" s="24"/>
      <c r="Y12" s="24"/>
      <c r="Z12" s="24"/>
      <c r="AA12" s="24"/>
      <c r="AB12" s="24" t="s">
        <v>9</v>
      </c>
      <c r="AC12" s="24"/>
      <c r="AD12" s="24" t="s">
        <v>41</v>
      </c>
      <c r="AE12" s="24"/>
      <c r="AF12" s="24"/>
      <c r="AG12" s="24"/>
      <c r="AH12" s="24" t="s">
        <v>43</v>
      </c>
      <c r="AI12" s="24"/>
      <c r="AJ12" s="24" t="s">
        <v>45</v>
      </c>
      <c r="AK12" s="24"/>
      <c r="AL12" s="24" t="s">
        <v>67</v>
      </c>
      <c r="AM12" s="24"/>
      <c r="AN12" s="24" t="s">
        <v>70</v>
      </c>
      <c r="AO12" s="24"/>
      <c r="AP12" s="24" t="s">
        <v>28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 t="s">
        <v>71</v>
      </c>
      <c r="BA12" s="24"/>
      <c r="BB12" s="24"/>
      <c r="BC12" s="24"/>
      <c r="BD12" s="24"/>
      <c r="BE12" s="23"/>
      <c r="BF12" s="23"/>
    </row>
    <row r="13" spans="1:58" ht="14.7" thickBot="1" x14ac:dyDescent="0.6">
      <c r="A13" s="15" t="s">
        <v>29</v>
      </c>
      <c r="B13" s="49"/>
      <c r="C13" s="15" t="s">
        <v>24</v>
      </c>
      <c r="D13" s="49"/>
      <c r="E13" s="15" t="s">
        <v>25</v>
      </c>
      <c r="F13" s="49"/>
      <c r="G13" s="15" t="s">
        <v>26</v>
      </c>
      <c r="H13" s="49"/>
      <c r="I13" s="15" t="s">
        <v>27</v>
      </c>
      <c r="J13" s="50"/>
      <c r="K13" s="15" t="s">
        <v>32</v>
      </c>
      <c r="L13" s="51"/>
      <c r="M13" s="51"/>
      <c r="N13" s="24" t="s">
        <v>4</v>
      </c>
      <c r="O13" s="24"/>
      <c r="P13" s="24" t="s">
        <v>13</v>
      </c>
      <c r="Q13" s="47"/>
      <c r="R13" s="47" t="s">
        <v>50</v>
      </c>
      <c r="S13" s="48"/>
      <c r="T13" s="25" t="s">
        <v>5</v>
      </c>
      <c r="U13" s="25"/>
      <c r="V13" s="25" t="s">
        <v>7</v>
      </c>
      <c r="W13" s="25"/>
      <c r="X13" s="25" t="s">
        <v>63</v>
      </c>
      <c r="Y13" s="25"/>
      <c r="Z13" s="25" t="s">
        <v>40</v>
      </c>
      <c r="AA13" s="25"/>
      <c r="AB13" s="25" t="s">
        <v>64</v>
      </c>
      <c r="AC13" s="25"/>
      <c r="AD13" s="25" t="s">
        <v>66</v>
      </c>
      <c r="AE13" s="25"/>
      <c r="AF13" s="25" t="s">
        <v>37</v>
      </c>
      <c r="AG13" s="25"/>
      <c r="AH13" s="25" t="s">
        <v>44</v>
      </c>
      <c r="AI13" s="25"/>
      <c r="AJ13" s="25" t="s">
        <v>46</v>
      </c>
      <c r="AK13" s="25"/>
      <c r="AL13" s="25" t="s">
        <v>68</v>
      </c>
      <c r="AM13" s="25"/>
      <c r="AN13" s="25" t="s">
        <v>36</v>
      </c>
      <c r="AO13" s="25"/>
      <c r="AP13" s="25" t="s">
        <v>20</v>
      </c>
      <c r="AQ13" s="25"/>
      <c r="AR13" s="25" t="s">
        <v>58</v>
      </c>
      <c r="AS13" s="25"/>
      <c r="AT13" s="25" t="s">
        <v>47</v>
      </c>
      <c r="AU13" s="25"/>
      <c r="AV13" s="25" t="s">
        <v>19</v>
      </c>
      <c r="AW13" s="25"/>
      <c r="AX13" s="25" t="s">
        <v>60</v>
      </c>
      <c r="AY13" s="25"/>
      <c r="AZ13" s="25" t="s">
        <v>72</v>
      </c>
      <c r="BA13" s="25"/>
      <c r="BB13" s="25"/>
      <c r="BC13" s="25"/>
      <c r="BD13" s="25" t="s">
        <v>28</v>
      </c>
      <c r="BE13" s="53"/>
      <c r="BF13" s="53"/>
    </row>
    <row r="14" spans="1:58" ht="14.7" thickTop="1" x14ac:dyDescent="0.55000000000000004">
      <c r="A14" s="57" t="s">
        <v>75</v>
      </c>
      <c r="B14" s="57"/>
      <c r="C14" s="58">
        <v>45324</v>
      </c>
      <c r="D14" s="57"/>
      <c r="E14" s="57" t="s">
        <v>76</v>
      </c>
      <c r="F14" s="57"/>
      <c r="G14" s="57" t="s">
        <v>77</v>
      </c>
      <c r="H14" s="57"/>
      <c r="I14" s="60">
        <v>-119.52</v>
      </c>
      <c r="J14" s="17"/>
      <c r="K14" s="18"/>
      <c r="L14" s="22"/>
      <c r="M14" s="22"/>
      <c r="N14" s="28"/>
      <c r="O14" s="23"/>
      <c r="P14" s="46"/>
      <c r="Q14" s="46"/>
      <c r="R14" s="4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0">
        <v>119.52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>
        <f t="shared" ref="BF14:BF20" si="1">I14-SUM(N14:T14)+SUM(V14:BD14)</f>
        <v>0</v>
      </c>
    </row>
    <row r="15" spans="1:58" x14ac:dyDescent="0.55000000000000004">
      <c r="A15" s="57" t="s">
        <v>75</v>
      </c>
      <c r="B15" s="57"/>
      <c r="C15" s="58">
        <v>45324</v>
      </c>
      <c r="D15" s="57"/>
      <c r="E15" s="57" t="s">
        <v>78</v>
      </c>
      <c r="F15" s="57"/>
      <c r="G15" s="57" t="s">
        <v>79</v>
      </c>
      <c r="H15" s="57"/>
      <c r="I15" s="60">
        <v>-154.35</v>
      </c>
      <c r="J15" s="17"/>
      <c r="K15" s="18"/>
      <c r="L15" s="22"/>
      <c r="M15" s="22"/>
      <c r="N15" s="28"/>
      <c r="O15" s="23"/>
      <c r="P15" s="46"/>
      <c r="Q15" s="46"/>
      <c r="R15" s="4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60">
        <v>154.35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>
        <f t="shared" si="1"/>
        <v>0</v>
      </c>
    </row>
    <row r="16" spans="1:58" x14ac:dyDescent="0.55000000000000004">
      <c r="A16" s="57" t="s">
        <v>75</v>
      </c>
      <c r="B16" s="57"/>
      <c r="C16" s="58">
        <v>45324</v>
      </c>
      <c r="D16" s="57"/>
      <c r="E16" s="57" t="s">
        <v>80</v>
      </c>
      <c r="F16" s="57"/>
      <c r="G16" s="57" t="s">
        <v>108</v>
      </c>
      <c r="H16" s="57"/>
      <c r="I16" s="60">
        <v>-61.92</v>
      </c>
      <c r="J16" s="17"/>
      <c r="K16" s="18"/>
      <c r="L16" s="22"/>
      <c r="M16" s="22"/>
      <c r="N16" s="28"/>
      <c r="O16" s="23"/>
      <c r="P16" s="46"/>
      <c r="Q16" s="46"/>
      <c r="R16" s="4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60">
        <v>61.92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>
        <f t="shared" si="1"/>
        <v>0</v>
      </c>
    </row>
    <row r="17" spans="1:58" x14ac:dyDescent="0.55000000000000004">
      <c r="A17" s="57" t="s">
        <v>75</v>
      </c>
      <c r="B17" s="57"/>
      <c r="C17" s="58">
        <v>45327</v>
      </c>
      <c r="D17" s="57"/>
      <c r="E17" s="57" t="s">
        <v>92</v>
      </c>
      <c r="F17" s="57"/>
      <c r="G17" s="57" t="s">
        <v>111</v>
      </c>
      <c r="H17" s="57"/>
      <c r="I17" s="60">
        <v>-618.75</v>
      </c>
      <c r="J17" s="17"/>
      <c r="K17" s="18"/>
      <c r="L17" s="22"/>
      <c r="M17" s="22"/>
      <c r="N17" s="28"/>
      <c r="O17" s="23"/>
      <c r="P17" s="46"/>
      <c r="Q17" s="46"/>
      <c r="R17" s="46"/>
      <c r="T17" s="28"/>
      <c r="U17" s="28"/>
      <c r="V17" s="60">
        <v>618.75</v>
      </c>
      <c r="W17" s="28"/>
      <c r="X17" s="28"/>
      <c r="Y17" s="28"/>
      <c r="Z17" s="28"/>
      <c r="AA17" s="28"/>
      <c r="AB17" s="60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f t="shared" si="1"/>
        <v>0</v>
      </c>
    </row>
    <row r="18" spans="1:58" x14ac:dyDescent="0.55000000000000004">
      <c r="A18" s="57" t="s">
        <v>75</v>
      </c>
      <c r="B18" s="57"/>
      <c r="C18" s="58">
        <v>45327</v>
      </c>
      <c r="D18" s="57"/>
      <c r="E18" s="57" t="s">
        <v>92</v>
      </c>
      <c r="F18" s="57"/>
      <c r="G18" s="57" t="s">
        <v>112</v>
      </c>
      <c r="H18" s="57"/>
      <c r="I18" s="60">
        <v>-696.3</v>
      </c>
      <c r="J18" s="17"/>
      <c r="K18" s="18"/>
      <c r="L18" s="22"/>
      <c r="M18" s="22"/>
      <c r="N18" s="28"/>
      <c r="O18" s="23"/>
      <c r="P18" s="46"/>
      <c r="Q18" s="46"/>
      <c r="R18" s="46"/>
      <c r="T18" s="28"/>
      <c r="U18" s="28"/>
      <c r="V18" s="60"/>
      <c r="W18" s="28"/>
      <c r="X18" s="28"/>
      <c r="Y18" s="28"/>
      <c r="Z18" s="28"/>
      <c r="AA18" s="28"/>
      <c r="AB18" s="60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</row>
    <row r="19" spans="1:58" x14ac:dyDescent="0.55000000000000004">
      <c r="A19" s="57" t="s">
        <v>82</v>
      </c>
      <c r="B19" s="57"/>
      <c r="C19" s="58">
        <v>45334</v>
      </c>
      <c r="D19" s="57"/>
      <c r="E19" s="57"/>
      <c r="F19" s="57"/>
      <c r="G19" s="57" t="s">
        <v>105</v>
      </c>
      <c r="H19" s="57"/>
      <c r="I19" s="60">
        <v>2972</v>
      </c>
      <c r="J19" s="17"/>
      <c r="K19" s="18"/>
      <c r="L19" s="22"/>
      <c r="M19" s="22"/>
      <c r="N19" s="29">
        <v>2972</v>
      </c>
      <c r="O19" s="23"/>
      <c r="P19" s="46"/>
      <c r="Q19" s="46"/>
      <c r="R19" s="46"/>
      <c r="T19" s="29"/>
      <c r="U19" s="30"/>
      <c r="V19" s="28"/>
      <c r="W19" s="30"/>
      <c r="X19" s="29"/>
      <c r="Y19" s="30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f t="shared" si="1"/>
        <v>0</v>
      </c>
    </row>
    <row r="20" spans="1:58" x14ac:dyDescent="0.55000000000000004">
      <c r="A20" s="57" t="s">
        <v>75</v>
      </c>
      <c r="B20" s="57"/>
      <c r="C20" s="58">
        <v>45338</v>
      </c>
      <c r="D20" s="57"/>
      <c r="E20" s="57" t="s">
        <v>76</v>
      </c>
      <c r="F20" s="57"/>
      <c r="G20" s="57" t="s">
        <v>77</v>
      </c>
      <c r="H20" s="57"/>
      <c r="I20" s="60">
        <v>-205.02</v>
      </c>
      <c r="J20" s="17"/>
      <c r="K20" s="18"/>
      <c r="L20" s="22"/>
      <c r="M20" s="22"/>
      <c r="N20" s="28"/>
      <c r="O20" s="23"/>
      <c r="P20" s="46"/>
      <c r="Q20" s="46"/>
      <c r="R20" s="4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60">
        <v>205.02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>
        <f t="shared" si="1"/>
        <v>0</v>
      </c>
    </row>
    <row r="21" spans="1:58" x14ac:dyDescent="0.55000000000000004">
      <c r="A21" s="57" t="s">
        <v>75</v>
      </c>
      <c r="B21" s="57"/>
      <c r="C21" s="58">
        <v>45338</v>
      </c>
      <c r="D21" s="57"/>
      <c r="E21" s="57" t="s">
        <v>78</v>
      </c>
      <c r="F21" s="57"/>
      <c r="G21" s="57" t="s">
        <v>79</v>
      </c>
      <c r="H21" s="57"/>
      <c r="I21" s="60">
        <v>-135.03</v>
      </c>
      <c r="J21" s="17"/>
      <c r="K21" s="18"/>
      <c r="L21" s="22"/>
      <c r="M21" s="22"/>
      <c r="N21" s="28"/>
      <c r="O21" s="23"/>
      <c r="P21" s="46"/>
      <c r="Q21" s="46"/>
      <c r="R21" s="4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60">
        <v>135.03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>
        <f>I21-SUM(N21:T21)+SUM(V21:BD21)</f>
        <v>0</v>
      </c>
    </row>
    <row r="22" spans="1:58" x14ac:dyDescent="0.55000000000000004">
      <c r="A22" s="57" t="s">
        <v>75</v>
      </c>
      <c r="B22" s="57"/>
      <c r="C22" s="58">
        <v>45338</v>
      </c>
      <c r="D22" s="57"/>
      <c r="E22" s="57" t="s">
        <v>80</v>
      </c>
      <c r="F22" s="57"/>
      <c r="G22" s="57" t="s">
        <v>108</v>
      </c>
      <c r="H22" s="57"/>
      <c r="I22" s="67">
        <v>-97.2</v>
      </c>
      <c r="J22" s="17"/>
      <c r="K22" s="18"/>
      <c r="L22" s="22"/>
      <c r="M22" s="22"/>
      <c r="N22" s="28"/>
      <c r="O22" s="23"/>
      <c r="P22" s="46"/>
      <c r="Q22" s="46"/>
      <c r="R22" s="4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67">
        <v>97.2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>
        <f t="shared" ref="BF22:BF29" si="2">I22-SUM(N22:T22)+SUM(V22:BD22)</f>
        <v>0</v>
      </c>
    </row>
    <row r="23" spans="1:58" x14ac:dyDescent="0.55000000000000004">
      <c r="A23" s="17"/>
      <c r="B23" s="17"/>
      <c r="C23" s="16"/>
      <c r="D23" s="17"/>
      <c r="E23" s="17"/>
      <c r="F23" s="17"/>
      <c r="G23" s="17"/>
      <c r="H23" s="17"/>
      <c r="I23" s="18"/>
      <c r="J23" s="17"/>
      <c r="K23" s="18"/>
      <c r="L23" s="22"/>
      <c r="M23" s="22"/>
      <c r="N23" s="28"/>
      <c r="O23" s="23"/>
      <c r="P23" s="46"/>
      <c r="Q23" s="46"/>
      <c r="R23" s="4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>
        <f t="shared" si="2"/>
        <v>0</v>
      </c>
    </row>
    <row r="24" spans="1:58" x14ac:dyDescent="0.55000000000000004">
      <c r="A24" s="17"/>
      <c r="B24" s="17"/>
      <c r="C24" s="16"/>
      <c r="D24" s="17"/>
      <c r="E24" s="17"/>
      <c r="F24" s="17"/>
      <c r="G24" s="17"/>
      <c r="H24" s="17"/>
      <c r="I24" s="18"/>
      <c r="J24" s="17"/>
      <c r="K24" s="18"/>
      <c r="L24" s="22"/>
      <c r="M24" s="22"/>
      <c r="N24" s="28"/>
      <c r="O24" s="23"/>
      <c r="P24" s="46"/>
      <c r="Q24" s="46"/>
      <c r="R24" s="4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f t="shared" si="2"/>
        <v>0</v>
      </c>
    </row>
    <row r="25" spans="1:58" x14ac:dyDescent="0.55000000000000004">
      <c r="A25" s="17"/>
      <c r="B25" s="17"/>
      <c r="C25" s="16"/>
      <c r="D25" s="17"/>
      <c r="E25" s="17"/>
      <c r="F25" s="17"/>
      <c r="G25" s="17"/>
      <c r="H25" s="17"/>
      <c r="I25" s="18"/>
      <c r="J25" s="17"/>
      <c r="K25" s="18"/>
      <c r="L25" s="22"/>
      <c r="M25" s="22"/>
      <c r="N25" s="28"/>
      <c r="O25" s="23"/>
      <c r="P25" s="46"/>
      <c r="Q25" s="46"/>
      <c r="R25" s="4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>
        <f t="shared" si="2"/>
        <v>0</v>
      </c>
    </row>
    <row r="26" spans="1:58" x14ac:dyDescent="0.55000000000000004">
      <c r="A26" s="17"/>
      <c r="B26" s="57"/>
      <c r="C26" s="57"/>
      <c r="D26" s="58"/>
      <c r="E26" s="57"/>
      <c r="F26" s="57"/>
      <c r="G26" s="57"/>
      <c r="H26" s="57"/>
      <c r="I26" s="57"/>
      <c r="J26" s="59"/>
      <c r="K26" s="18"/>
      <c r="L26" s="22"/>
      <c r="M26" s="22"/>
      <c r="N26" s="28"/>
      <c r="O26" s="23"/>
      <c r="P26" s="46"/>
      <c r="Q26" s="46"/>
      <c r="R26" s="4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>
        <f t="shared" si="2"/>
        <v>0</v>
      </c>
    </row>
    <row r="27" spans="1:58" x14ac:dyDescent="0.55000000000000004">
      <c r="A27" s="17"/>
      <c r="B27" s="17"/>
      <c r="C27" s="16"/>
      <c r="D27" s="17"/>
      <c r="E27" s="17"/>
      <c r="F27" s="17"/>
      <c r="G27" s="17"/>
      <c r="H27" s="17"/>
      <c r="I27" s="18"/>
      <c r="J27" s="17"/>
      <c r="K27" s="18"/>
      <c r="L27" s="22"/>
      <c r="M27" s="22"/>
      <c r="N27" s="28"/>
      <c r="O27" s="23"/>
      <c r="P27" s="46"/>
      <c r="Q27" s="46"/>
      <c r="R27" s="4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f t="shared" si="2"/>
        <v>0</v>
      </c>
    </row>
    <row r="28" spans="1:58" x14ac:dyDescent="0.55000000000000004">
      <c r="A28" s="17"/>
      <c r="B28" s="17"/>
      <c r="C28" s="16"/>
      <c r="D28" s="17"/>
      <c r="E28" s="17"/>
      <c r="F28" s="17"/>
      <c r="G28" s="17"/>
      <c r="H28" s="17"/>
      <c r="I28" s="18"/>
      <c r="J28" s="17"/>
      <c r="K28" s="18"/>
      <c r="L28" s="22"/>
      <c r="M28" s="22"/>
      <c r="N28" s="28"/>
      <c r="O28" s="23"/>
      <c r="P28" s="46"/>
      <c r="Q28" s="46"/>
      <c r="R28" s="4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>
        <f t="shared" si="2"/>
        <v>0</v>
      </c>
    </row>
    <row r="29" spans="1:58" x14ac:dyDescent="0.55000000000000004">
      <c r="A29" s="17"/>
      <c r="B29" s="17"/>
      <c r="C29" s="16"/>
      <c r="D29" s="17"/>
      <c r="E29" s="17"/>
      <c r="F29" s="17"/>
      <c r="G29" s="17"/>
      <c r="H29" s="17"/>
      <c r="I29" s="18"/>
      <c r="J29" s="17"/>
      <c r="K29" s="18"/>
      <c r="L29" s="22"/>
      <c r="M29" s="22"/>
      <c r="N29" s="28"/>
      <c r="O29" s="23"/>
      <c r="P29" s="46"/>
      <c r="Q29" s="46"/>
      <c r="R29" s="4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>
        <f t="shared" si="2"/>
        <v>0</v>
      </c>
    </row>
    <row r="30" spans="1:58" x14ac:dyDescent="0.55000000000000004">
      <c r="A30" s="17"/>
      <c r="B30" s="17"/>
      <c r="C30" s="16"/>
      <c r="D30" s="17"/>
      <c r="E30" s="17"/>
      <c r="F30" s="17"/>
      <c r="G30" s="17"/>
      <c r="H30" s="17"/>
      <c r="I30" s="18"/>
      <c r="J30" s="17"/>
      <c r="K30" s="18"/>
      <c r="L30" s="22"/>
      <c r="M30" s="22"/>
      <c r="N30" s="28"/>
      <c r="O30" s="23"/>
      <c r="P30" s="46"/>
      <c r="Q30" s="46"/>
      <c r="R30" s="4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55000000000000004">
      <c r="A31" s="17"/>
      <c r="B31" s="17"/>
      <c r="C31" s="16"/>
      <c r="D31" s="17"/>
      <c r="E31" s="14"/>
      <c r="F31" s="17"/>
      <c r="G31" s="19" t="s">
        <v>62</v>
      </c>
      <c r="H31" s="17"/>
      <c r="I31" s="27"/>
      <c r="J31" s="17"/>
      <c r="K31" s="18"/>
      <c r="L31" s="22"/>
      <c r="M31" s="22"/>
      <c r="N31" s="28">
        <f>SUM(N14:N29)</f>
        <v>2972</v>
      </c>
      <c r="O31" s="23"/>
      <c r="P31" s="28">
        <f>SUM(P14:P29)</f>
        <v>0</v>
      </c>
      <c r="Q31" s="23"/>
      <c r="R31" s="28">
        <f>SUM(R14:R29)</f>
        <v>0</v>
      </c>
      <c r="T31" s="28">
        <f>SUM(T14:T29)</f>
        <v>0</v>
      </c>
      <c r="U31" s="28"/>
      <c r="V31" s="28">
        <f>SUM(V14:V29)</f>
        <v>618.75</v>
      </c>
      <c r="W31" s="28"/>
      <c r="X31" s="28">
        <f>SUM(X14:X29)</f>
        <v>0</v>
      </c>
      <c r="Y31" s="28"/>
      <c r="Z31" s="28">
        <f>SUM(Z14:Z29)</f>
        <v>0</v>
      </c>
      <c r="AA31" s="28"/>
      <c r="AB31" s="28">
        <f>SUM(AB14:AB29)</f>
        <v>0</v>
      </c>
      <c r="AC31" s="28"/>
      <c r="AD31" s="28">
        <f>SUM(AD14:AD29)</f>
        <v>0</v>
      </c>
      <c r="AE31" s="28"/>
      <c r="AF31" s="28">
        <f>SUM(AF14:AF29)</f>
        <v>773.04000000000008</v>
      </c>
      <c r="AG31" s="28"/>
      <c r="AH31" s="28">
        <f>SUM(AH14:AH29)</f>
        <v>0</v>
      </c>
      <c r="AI31" s="28"/>
      <c r="AJ31" s="28">
        <f>SUM(AJ14:AJ29)</f>
        <v>0</v>
      </c>
      <c r="AK31" s="28"/>
      <c r="AL31" s="28">
        <f>SUM(AL14:AL29)</f>
        <v>0</v>
      </c>
      <c r="AM31" s="28"/>
      <c r="AN31" s="28">
        <f>SUM(AN14:AN29)</f>
        <v>0</v>
      </c>
      <c r="AO31" s="28"/>
      <c r="AP31" s="28">
        <f>SUM(AP14:AP29)</f>
        <v>0</v>
      </c>
      <c r="AQ31" s="28"/>
      <c r="AR31" s="28">
        <f>SUM(AR14:AR29)</f>
        <v>0</v>
      </c>
      <c r="AS31" s="28"/>
      <c r="AT31" s="28">
        <f>SUM(AT14:AT29)</f>
        <v>0</v>
      </c>
      <c r="AU31" s="28"/>
      <c r="AV31" s="28">
        <f>SUM(AV14:AV29)</f>
        <v>0</v>
      </c>
      <c r="AW31" s="28"/>
      <c r="AX31" s="28">
        <f>SUM(AX14:AX29)</f>
        <v>0</v>
      </c>
      <c r="AY31" s="28"/>
      <c r="AZ31" s="28">
        <f>SUM(AZ14:AZ29)</f>
        <v>0</v>
      </c>
      <c r="BA31" s="28"/>
      <c r="BB31" s="28">
        <f>SUM(BB14:BB29)</f>
        <v>0</v>
      </c>
      <c r="BC31" s="28"/>
      <c r="BD31" s="28">
        <f>SUM(BD14:BD29)</f>
        <v>0</v>
      </c>
      <c r="BE31" s="28"/>
      <c r="BF31" s="28"/>
    </row>
    <row r="32" spans="1:58" x14ac:dyDescent="0.55000000000000004">
      <c r="A32" s="17"/>
      <c r="B32" s="17"/>
      <c r="C32" s="16"/>
      <c r="D32" s="17"/>
      <c r="E32" s="17"/>
      <c r="F32" s="17"/>
      <c r="G32" s="17"/>
      <c r="H32" s="17"/>
      <c r="I32" s="27"/>
      <c r="J32" s="17"/>
      <c r="K32" s="18"/>
      <c r="L32" s="22"/>
      <c r="M32" s="22"/>
      <c r="N32" s="23"/>
      <c r="O32" s="23"/>
      <c r="P32" s="23"/>
      <c r="Q32" s="23"/>
      <c r="R32" s="23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</row>
    <row r="33" spans="1:58" x14ac:dyDescent="0.5500000000000000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2"/>
      <c r="M33" s="22"/>
      <c r="N33" s="23"/>
      <c r="O33" s="23"/>
      <c r="P33" s="23"/>
      <c r="Q33" s="23"/>
      <c r="R33" s="23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1:58" x14ac:dyDescent="0.55000000000000004">
      <c r="A34" s="19" t="s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22"/>
      <c r="M34" s="22"/>
      <c r="N34" s="23"/>
      <c r="O34" s="23"/>
      <c r="P34" s="23"/>
      <c r="Q34" s="23"/>
      <c r="R34" s="23"/>
      <c r="T34" s="24"/>
      <c r="U34" s="24"/>
      <c r="V34" s="24"/>
      <c r="W34" s="24"/>
      <c r="X34" s="24" t="s">
        <v>38</v>
      </c>
      <c r="Y34" s="24"/>
      <c r="Z34" s="24"/>
      <c r="AA34" s="24"/>
      <c r="AB34" s="24" t="s">
        <v>9</v>
      </c>
      <c r="AC34" s="24"/>
      <c r="AD34" s="24" t="s">
        <v>41</v>
      </c>
      <c r="AE34" s="24"/>
      <c r="AF34" s="24"/>
      <c r="AG34" s="24"/>
      <c r="AH34" s="24" t="s">
        <v>43</v>
      </c>
      <c r="AI34" s="24"/>
      <c r="AJ34" s="24" t="s">
        <v>45</v>
      </c>
      <c r="AK34" s="24"/>
      <c r="AL34" s="24" t="s">
        <v>67</v>
      </c>
      <c r="AM34" s="24"/>
      <c r="AN34" s="24"/>
      <c r="AO34" s="24"/>
      <c r="AP34" s="24" t="s">
        <v>28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 t="s">
        <v>71</v>
      </c>
      <c r="BA34" s="24"/>
      <c r="BB34" s="24"/>
      <c r="BC34" s="24"/>
      <c r="BD34" s="24"/>
      <c r="BE34" s="28"/>
      <c r="BF34" s="28"/>
    </row>
    <row r="35" spans="1:58" ht="14.7" thickBot="1" x14ac:dyDescent="0.6">
      <c r="A35" s="55" t="s">
        <v>29</v>
      </c>
      <c r="B35" s="49"/>
      <c r="C35" s="55" t="s">
        <v>24</v>
      </c>
      <c r="D35" s="49"/>
      <c r="E35" s="55" t="s">
        <v>25</v>
      </c>
      <c r="F35" s="49"/>
      <c r="G35" s="15" t="s">
        <v>26</v>
      </c>
      <c r="H35" s="49"/>
      <c r="I35" s="15" t="s">
        <v>27</v>
      </c>
      <c r="J35" s="50"/>
      <c r="K35" s="15" t="s">
        <v>32</v>
      </c>
      <c r="L35" s="51"/>
      <c r="M35" s="51"/>
      <c r="N35" s="24" t="s">
        <v>4</v>
      </c>
      <c r="O35" s="24"/>
      <c r="P35" s="24" t="s">
        <v>13</v>
      </c>
      <c r="Q35" s="47"/>
      <c r="R35" s="47" t="s">
        <v>50</v>
      </c>
      <c r="S35" s="48"/>
      <c r="T35" s="25" t="s">
        <v>5</v>
      </c>
      <c r="U35" s="25"/>
      <c r="V35" s="25" t="s">
        <v>7</v>
      </c>
      <c r="W35" s="25"/>
      <c r="X35" s="25" t="s">
        <v>39</v>
      </c>
      <c r="Y35" s="25"/>
      <c r="Z35" s="25" t="s">
        <v>40</v>
      </c>
      <c r="AA35" s="25"/>
      <c r="AB35" s="25" t="s">
        <v>64</v>
      </c>
      <c r="AC35" s="25"/>
      <c r="AD35" s="25" t="s">
        <v>42</v>
      </c>
      <c r="AE35" s="25"/>
      <c r="AF35" s="25" t="s">
        <v>37</v>
      </c>
      <c r="AG35" s="25"/>
      <c r="AH35" s="25" t="s">
        <v>44</v>
      </c>
      <c r="AI35" s="25"/>
      <c r="AJ35" s="25" t="s">
        <v>46</v>
      </c>
      <c r="AK35" s="25"/>
      <c r="AL35" s="25" t="s">
        <v>68</v>
      </c>
      <c r="AM35" s="25"/>
      <c r="AN35" s="25" t="s">
        <v>36</v>
      </c>
      <c r="AO35" s="25"/>
      <c r="AP35" s="25" t="s">
        <v>20</v>
      </c>
      <c r="AQ35" s="25"/>
      <c r="AR35" s="25" t="s">
        <v>58</v>
      </c>
      <c r="AS35" s="25"/>
      <c r="AT35" s="25" t="s">
        <v>47</v>
      </c>
      <c r="AU35" s="25"/>
      <c r="AV35" s="25" t="s">
        <v>19</v>
      </c>
      <c r="AW35" s="25"/>
      <c r="AX35" s="25" t="s">
        <v>60</v>
      </c>
      <c r="AY35" s="25"/>
      <c r="AZ35" s="25" t="s">
        <v>72</v>
      </c>
      <c r="BA35" s="25"/>
      <c r="BB35" s="25"/>
      <c r="BC35" s="25"/>
      <c r="BD35" s="25" t="s">
        <v>28</v>
      </c>
      <c r="BE35" s="52"/>
      <c r="BF35" s="52"/>
    </row>
    <row r="36" spans="1:58" ht="14.7" thickTop="1" x14ac:dyDescent="0.55000000000000004">
      <c r="A36" s="57" t="s">
        <v>75</v>
      </c>
      <c r="B36" s="57"/>
      <c r="C36" s="58">
        <v>45341</v>
      </c>
      <c r="D36" s="57"/>
      <c r="E36" s="57" t="s">
        <v>87</v>
      </c>
      <c r="F36" s="57"/>
      <c r="G36" s="57" t="s">
        <v>88</v>
      </c>
      <c r="H36" s="57"/>
      <c r="I36" s="60">
        <v>-119.39</v>
      </c>
      <c r="J36" s="17"/>
      <c r="K36" s="20"/>
      <c r="L36" s="22"/>
      <c r="M36" s="22"/>
      <c r="N36" s="23"/>
      <c r="O36" s="23"/>
      <c r="P36" s="46"/>
      <c r="Q36" s="46"/>
      <c r="R36" s="4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>
        <v>119.39</v>
      </c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>
        <f t="shared" ref="BF36:BF50" si="3">I36-SUM(N36:T36)+SUM(V36:BD36)</f>
        <v>0</v>
      </c>
    </row>
    <row r="37" spans="1:58" x14ac:dyDescent="0.55000000000000004">
      <c r="A37" s="57" t="s">
        <v>75</v>
      </c>
      <c r="B37" s="57"/>
      <c r="C37" s="58">
        <v>45348</v>
      </c>
      <c r="D37" s="57"/>
      <c r="E37" s="57" t="s">
        <v>87</v>
      </c>
      <c r="F37" s="57"/>
      <c r="G37" s="57" t="s">
        <v>113</v>
      </c>
      <c r="H37" s="57"/>
      <c r="I37" s="60">
        <v>-195.57</v>
      </c>
      <c r="J37" s="17"/>
      <c r="K37" s="20"/>
      <c r="L37" s="22"/>
      <c r="M37" s="22"/>
      <c r="N37" s="23"/>
      <c r="O37" s="23"/>
      <c r="P37" s="46"/>
      <c r="Q37" s="46"/>
      <c r="R37" s="4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>
        <v>195.57</v>
      </c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>
        <f t="shared" si="3"/>
        <v>0</v>
      </c>
    </row>
    <row r="38" spans="1:58" x14ac:dyDescent="0.55000000000000004">
      <c r="A38" s="17"/>
      <c r="B38" s="17"/>
      <c r="C38" s="16"/>
      <c r="D38" s="17"/>
      <c r="E38" s="17"/>
      <c r="F38" s="17"/>
      <c r="G38" s="17"/>
      <c r="H38" s="17"/>
      <c r="I38" s="20"/>
      <c r="J38" s="17"/>
      <c r="K38" s="20"/>
      <c r="L38" s="22"/>
      <c r="M38" s="22"/>
      <c r="N38" s="23"/>
      <c r="O38" s="23"/>
      <c r="P38" s="46"/>
      <c r="Q38" s="46"/>
      <c r="R38" s="4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>
        <f t="shared" si="3"/>
        <v>0</v>
      </c>
    </row>
    <row r="39" spans="1:58" x14ac:dyDescent="0.55000000000000004">
      <c r="A39" s="17"/>
      <c r="B39" s="17"/>
      <c r="C39" s="16"/>
      <c r="D39" s="17"/>
      <c r="E39" s="17"/>
      <c r="F39" s="17"/>
      <c r="G39" s="17"/>
      <c r="H39" s="17"/>
      <c r="I39" s="20"/>
      <c r="J39" s="17"/>
      <c r="K39" s="20"/>
      <c r="L39" s="22"/>
      <c r="M39" s="22"/>
      <c r="N39" s="23"/>
      <c r="O39" s="23"/>
      <c r="P39" s="46"/>
      <c r="Q39" s="46"/>
      <c r="R39" s="4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>
        <f t="shared" si="3"/>
        <v>0</v>
      </c>
    </row>
    <row r="40" spans="1:58" x14ac:dyDescent="0.55000000000000004">
      <c r="A40" s="17"/>
      <c r="B40" s="17"/>
      <c r="C40" s="16"/>
      <c r="D40" s="17"/>
      <c r="E40" s="17"/>
      <c r="F40" s="17"/>
      <c r="G40" s="17"/>
      <c r="H40" s="17"/>
      <c r="I40" s="20"/>
      <c r="J40" s="17"/>
      <c r="K40" s="20"/>
      <c r="L40" s="22"/>
      <c r="M40" s="22"/>
      <c r="N40" s="23"/>
      <c r="O40" s="23"/>
      <c r="P40" s="46"/>
      <c r="Q40" s="46"/>
      <c r="R40" s="4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>
        <f t="shared" si="3"/>
        <v>0</v>
      </c>
    </row>
    <row r="41" spans="1:58" x14ac:dyDescent="0.55000000000000004">
      <c r="A41" s="17"/>
      <c r="B41" s="17"/>
      <c r="C41" s="16"/>
      <c r="D41" s="17"/>
      <c r="E41" s="17"/>
      <c r="F41" s="17"/>
      <c r="G41" s="17"/>
      <c r="H41" s="17"/>
      <c r="I41" s="20"/>
      <c r="J41" s="17"/>
      <c r="K41" s="20"/>
      <c r="L41" s="22"/>
      <c r="M41" s="22"/>
      <c r="N41" s="23"/>
      <c r="O41" s="23"/>
      <c r="P41" s="46"/>
      <c r="Q41" s="46"/>
      <c r="R41" s="4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>
        <f t="shared" si="3"/>
        <v>0</v>
      </c>
    </row>
    <row r="42" spans="1:58" x14ac:dyDescent="0.55000000000000004">
      <c r="A42" s="17"/>
      <c r="B42" s="17"/>
      <c r="C42" s="16"/>
      <c r="D42" s="17"/>
      <c r="E42" s="17"/>
      <c r="F42" s="17"/>
      <c r="G42" s="17"/>
      <c r="H42" s="17"/>
      <c r="I42" s="20"/>
      <c r="J42" s="17"/>
      <c r="K42" s="20"/>
      <c r="L42" s="22"/>
      <c r="M42" s="22"/>
      <c r="N42" s="23"/>
      <c r="O42" s="23"/>
      <c r="P42" s="46"/>
      <c r="Q42" s="46"/>
      <c r="R42" s="4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>
        <f t="shared" si="3"/>
        <v>0</v>
      </c>
    </row>
    <row r="43" spans="1:58" x14ac:dyDescent="0.55000000000000004">
      <c r="A43" s="17"/>
      <c r="B43" s="17"/>
      <c r="C43" s="16"/>
      <c r="D43" s="17"/>
      <c r="E43" s="17"/>
      <c r="F43" s="17"/>
      <c r="G43" s="17"/>
      <c r="H43" s="17"/>
      <c r="I43" s="20"/>
      <c r="J43" s="17"/>
      <c r="K43" s="20"/>
      <c r="L43" s="22"/>
      <c r="M43" s="22"/>
      <c r="N43" s="23"/>
      <c r="O43" s="23"/>
      <c r="P43" s="46"/>
      <c r="Q43" s="46"/>
      <c r="R43" s="4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>
        <f t="shared" si="3"/>
        <v>0</v>
      </c>
    </row>
    <row r="44" spans="1:58" x14ac:dyDescent="0.55000000000000004">
      <c r="A44" s="17"/>
      <c r="B44" s="17"/>
      <c r="C44" s="16"/>
      <c r="D44" s="17"/>
      <c r="E44" s="17"/>
      <c r="F44" s="17"/>
      <c r="G44" s="17"/>
      <c r="H44" s="17"/>
      <c r="I44" s="20"/>
      <c r="J44" s="17"/>
      <c r="K44" s="20"/>
      <c r="L44" s="22"/>
      <c r="M44" s="22"/>
      <c r="N44" s="23"/>
      <c r="O44" s="23"/>
      <c r="P44" s="46"/>
      <c r="Q44" s="46"/>
      <c r="R44" s="4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>
        <f t="shared" si="3"/>
        <v>0</v>
      </c>
    </row>
    <row r="45" spans="1:58" x14ac:dyDescent="0.55000000000000004">
      <c r="A45" s="17"/>
      <c r="B45" s="17"/>
      <c r="C45" s="16"/>
      <c r="D45" s="17"/>
      <c r="E45" s="17"/>
      <c r="F45" s="17"/>
      <c r="G45" s="17"/>
      <c r="H45" s="17"/>
      <c r="I45" s="20"/>
      <c r="J45" s="17"/>
      <c r="K45" s="20"/>
      <c r="L45" s="22"/>
      <c r="M45" s="22"/>
      <c r="N45" s="23"/>
      <c r="O45" s="23"/>
      <c r="P45" s="46"/>
      <c r="Q45" s="46"/>
      <c r="R45" s="4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>
        <f t="shared" si="3"/>
        <v>0</v>
      </c>
    </row>
    <row r="46" spans="1:58" x14ac:dyDescent="0.55000000000000004">
      <c r="A46" s="17"/>
      <c r="B46" s="17"/>
      <c r="C46" s="16"/>
      <c r="D46" s="17"/>
      <c r="E46" s="17"/>
      <c r="F46" s="17"/>
      <c r="G46" s="17"/>
      <c r="H46" s="17"/>
      <c r="I46" s="20"/>
      <c r="J46" s="17"/>
      <c r="K46" s="20"/>
      <c r="L46" s="22"/>
      <c r="M46" s="22"/>
      <c r="N46" s="23"/>
      <c r="O46" s="23"/>
      <c r="P46" s="46"/>
      <c r="Q46" s="46"/>
      <c r="R46" s="4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>
        <f t="shared" si="3"/>
        <v>0</v>
      </c>
    </row>
    <row r="47" spans="1:58" x14ac:dyDescent="0.55000000000000004">
      <c r="A47" s="17"/>
      <c r="B47" s="17"/>
      <c r="C47" s="16"/>
      <c r="D47" s="17"/>
      <c r="E47" s="17"/>
      <c r="F47" s="17"/>
      <c r="G47" s="17"/>
      <c r="H47" s="17"/>
      <c r="I47" s="20"/>
      <c r="J47" s="17"/>
      <c r="K47" s="20"/>
      <c r="L47" s="22"/>
      <c r="M47" s="22"/>
      <c r="N47" s="23"/>
      <c r="O47" s="23"/>
      <c r="P47" s="46"/>
      <c r="Q47" s="46"/>
      <c r="R47" s="4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>
        <f t="shared" si="3"/>
        <v>0</v>
      </c>
    </row>
    <row r="48" spans="1:58" x14ac:dyDescent="0.55000000000000004">
      <c r="A48" s="17"/>
      <c r="B48" s="17"/>
      <c r="C48" s="16"/>
      <c r="D48" s="17"/>
      <c r="E48" s="17"/>
      <c r="F48" s="17"/>
      <c r="G48" s="17"/>
      <c r="H48" s="17"/>
      <c r="I48" s="20"/>
      <c r="J48" s="17"/>
      <c r="K48" s="20"/>
      <c r="L48" s="22"/>
      <c r="M48" s="22"/>
      <c r="N48" s="23"/>
      <c r="O48" s="23"/>
      <c r="P48" s="46"/>
      <c r="Q48" s="46"/>
      <c r="R48" s="4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>
        <f t="shared" si="3"/>
        <v>0</v>
      </c>
    </row>
    <row r="49" spans="1:58" x14ac:dyDescent="0.55000000000000004">
      <c r="A49" s="17"/>
      <c r="B49" s="17"/>
      <c r="C49" s="16"/>
      <c r="D49" s="17"/>
      <c r="E49" s="17"/>
      <c r="F49" s="17"/>
      <c r="G49" s="17"/>
      <c r="H49" s="17"/>
      <c r="I49" s="20"/>
      <c r="J49" s="17"/>
      <c r="K49" s="20"/>
      <c r="L49" s="22"/>
      <c r="M49" s="22"/>
      <c r="N49" s="23"/>
      <c r="O49" s="23"/>
      <c r="P49" s="46"/>
      <c r="Q49" s="46"/>
      <c r="R49" s="4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>
        <f t="shared" si="3"/>
        <v>0</v>
      </c>
    </row>
    <row r="50" spans="1:58" x14ac:dyDescent="0.55000000000000004">
      <c r="A50" s="17"/>
      <c r="B50" s="17"/>
      <c r="C50" s="16"/>
      <c r="D50" s="17"/>
      <c r="E50" s="17"/>
      <c r="F50" s="17"/>
      <c r="G50" s="17"/>
      <c r="H50" s="17"/>
      <c r="I50" s="20"/>
      <c r="J50" s="17"/>
      <c r="K50" s="20"/>
      <c r="L50" s="22"/>
      <c r="M50" s="22"/>
      <c r="N50" s="23"/>
      <c r="O50" s="23"/>
      <c r="P50" s="46"/>
      <c r="Q50" s="46"/>
      <c r="R50" s="4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>
        <f t="shared" si="3"/>
        <v>0</v>
      </c>
    </row>
    <row r="51" spans="1:58" x14ac:dyDescent="0.55000000000000004">
      <c r="A51" s="17"/>
      <c r="B51" s="17"/>
      <c r="C51" s="16"/>
      <c r="D51" s="17"/>
      <c r="E51" s="17"/>
      <c r="F51" s="17"/>
      <c r="G51" s="17"/>
      <c r="H51" s="17"/>
      <c r="I51" s="18"/>
      <c r="J51" s="17"/>
      <c r="K51" s="18"/>
      <c r="L51" s="22"/>
      <c r="M51" s="22"/>
      <c r="N51" s="23"/>
      <c r="O51" s="23"/>
      <c r="P51" s="46"/>
      <c r="Q51" s="46"/>
      <c r="R51" s="4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</row>
    <row r="52" spans="1:58" x14ac:dyDescent="0.55000000000000004">
      <c r="A52" s="17"/>
      <c r="B52" s="17"/>
      <c r="C52" s="16"/>
      <c r="D52" s="17"/>
      <c r="E52" s="26"/>
      <c r="F52" s="17"/>
      <c r="G52" s="19" t="s">
        <v>62</v>
      </c>
      <c r="H52" s="17"/>
      <c r="I52" s="18"/>
      <c r="J52" s="17"/>
      <c r="K52" s="18"/>
      <c r="L52" s="22"/>
      <c r="M52" s="22"/>
      <c r="N52" s="28">
        <f>SUM(N36:N50)</f>
        <v>0</v>
      </c>
      <c r="O52" s="23"/>
      <c r="P52" s="28">
        <f>SUM(P36:P50)</f>
        <v>0</v>
      </c>
      <c r="Q52" s="23"/>
      <c r="R52" s="28">
        <f>SUM(R36:R50)</f>
        <v>0</v>
      </c>
      <c r="T52" s="28">
        <f>SUM(T36:T50)</f>
        <v>0</v>
      </c>
      <c r="U52" s="28"/>
      <c r="V52" s="28">
        <f>SUM(V36:V50)</f>
        <v>0</v>
      </c>
      <c r="W52" s="28"/>
      <c r="X52" s="28">
        <f>SUM(X36:X50)</f>
        <v>0</v>
      </c>
      <c r="Y52" s="28"/>
      <c r="Z52" s="28">
        <f>SUM(Z36:Z50)</f>
        <v>0</v>
      </c>
      <c r="AA52" s="28"/>
      <c r="AB52" s="28">
        <f>SUM(AB36:AB50)</f>
        <v>0</v>
      </c>
      <c r="AC52" s="28"/>
      <c r="AD52" s="28">
        <f>SUM(AD36:AD50)</f>
        <v>0</v>
      </c>
      <c r="AE52" s="28"/>
      <c r="AF52" s="28">
        <f>SUM(AF36:AF50)</f>
        <v>0</v>
      </c>
      <c r="AG52" s="28"/>
      <c r="AH52" s="28">
        <f>SUM(AH36:AH50)</f>
        <v>0</v>
      </c>
      <c r="AI52" s="28"/>
      <c r="AJ52" s="28">
        <f>SUM(AJ36:AJ50)</f>
        <v>0</v>
      </c>
      <c r="AK52" s="28"/>
      <c r="AL52" s="28">
        <f>SUM(AL36:AL50)</f>
        <v>0</v>
      </c>
      <c r="AM52" s="28"/>
      <c r="AN52" s="28">
        <f>SUM(AN36:AN50)</f>
        <v>119.39</v>
      </c>
      <c r="AO52" s="28"/>
      <c r="AP52" s="28">
        <f>SUM(AP36:AP50)</f>
        <v>0</v>
      </c>
      <c r="AQ52" s="28"/>
      <c r="AR52" s="28">
        <f>SUM(AR36:AR50)</f>
        <v>195.57</v>
      </c>
      <c r="AS52" s="28"/>
      <c r="AT52" s="28">
        <f>SUM(AT36:AT50)</f>
        <v>0</v>
      </c>
      <c r="AU52" s="28"/>
      <c r="AV52" s="28">
        <f>SUM(AV36:AV50)</f>
        <v>0</v>
      </c>
      <c r="AW52" s="28"/>
      <c r="AX52" s="28">
        <f>SUM(AX36:AX50)</f>
        <v>0</v>
      </c>
      <c r="AY52" s="28"/>
      <c r="AZ52" s="28">
        <f>SUM(AZ36:AZ50)</f>
        <v>0</v>
      </c>
      <c r="BA52" s="28"/>
      <c r="BB52" s="28">
        <f>SUM(BB36:BB50)</f>
        <v>0</v>
      </c>
      <c r="BC52" s="28"/>
      <c r="BD52" s="28">
        <f>SUM(BD36:BD50)</f>
        <v>0</v>
      </c>
      <c r="BE52" s="28"/>
      <c r="BF52" s="28"/>
    </row>
    <row r="53" spans="1:58" x14ac:dyDescent="0.55000000000000004">
      <c r="A53" s="17"/>
      <c r="B53" s="17"/>
      <c r="C53" s="16"/>
      <c r="D53" s="17"/>
      <c r="E53" s="17"/>
      <c r="F53" s="17"/>
      <c r="G53" s="17"/>
      <c r="H53" s="17"/>
      <c r="I53" s="18"/>
      <c r="J53" s="17"/>
      <c r="K53" s="18"/>
      <c r="L53" s="22"/>
      <c r="M53" s="22"/>
      <c r="N53" s="23"/>
      <c r="O53" s="23"/>
      <c r="P53" s="46"/>
      <c r="Q53" s="23"/>
      <c r="R53" s="2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55000000000000004">
      <c r="A54" s="17"/>
      <c r="B54" s="17"/>
      <c r="C54" s="16"/>
      <c r="D54" s="17"/>
      <c r="E54" s="17"/>
      <c r="F54" s="17"/>
      <c r="G54" s="17"/>
      <c r="H54" s="17"/>
      <c r="I54" s="18"/>
      <c r="J54" s="17"/>
      <c r="K54" s="18"/>
      <c r="L54" s="22"/>
      <c r="M54" s="22"/>
      <c r="N54" s="23"/>
      <c r="O54" s="23"/>
      <c r="P54" s="46"/>
      <c r="Q54" s="23"/>
      <c r="R54" s="23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</row>
    <row r="55" spans="1:58" x14ac:dyDescent="0.55000000000000004">
      <c r="A55" s="21" t="s">
        <v>35</v>
      </c>
      <c r="B55" s="17"/>
      <c r="C55" s="16"/>
      <c r="D55" s="17"/>
      <c r="E55" s="17"/>
      <c r="F55" s="17"/>
      <c r="G55" s="17"/>
      <c r="H55" s="17"/>
      <c r="I55" s="18"/>
      <c r="J55" s="17"/>
      <c r="K55" s="18"/>
      <c r="L55" s="22"/>
      <c r="M55" s="22"/>
      <c r="N55" s="23"/>
      <c r="O55" s="23"/>
      <c r="P55" s="46"/>
      <c r="Q55" s="23"/>
      <c r="R55" s="23"/>
      <c r="T55" s="28"/>
      <c r="U55" s="28"/>
      <c r="V55" s="28"/>
      <c r="W55" s="28"/>
      <c r="X55" s="31" t="s">
        <v>38</v>
      </c>
      <c r="Y55" s="28"/>
      <c r="Z55" s="28"/>
      <c r="AA55" s="28"/>
      <c r="AB55" s="24" t="s">
        <v>9</v>
      </c>
      <c r="AC55" s="28"/>
      <c r="AD55" s="24" t="s">
        <v>41</v>
      </c>
      <c r="AE55" s="28"/>
      <c r="AF55" s="24"/>
      <c r="AG55" s="24"/>
      <c r="AH55" s="24" t="s">
        <v>43</v>
      </c>
      <c r="AI55" s="24"/>
      <c r="AJ55" s="24" t="s">
        <v>45</v>
      </c>
      <c r="AK55" s="24"/>
      <c r="AL55" s="24" t="s">
        <v>67</v>
      </c>
      <c r="AM55" s="24"/>
      <c r="AN55" s="24"/>
      <c r="AO55" s="24"/>
      <c r="AP55" s="24" t="s">
        <v>28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 t="s">
        <v>71</v>
      </c>
      <c r="BA55" s="24"/>
      <c r="BB55" s="24"/>
      <c r="BC55" s="24"/>
      <c r="BD55" s="24"/>
      <c r="BE55" s="28"/>
      <c r="BF55" s="28"/>
    </row>
    <row r="56" spans="1:58" ht="14.7" thickBot="1" x14ac:dyDescent="0.6">
      <c r="A56" s="15" t="s">
        <v>29</v>
      </c>
      <c r="B56" s="49"/>
      <c r="C56" s="15" t="s">
        <v>24</v>
      </c>
      <c r="D56" s="49"/>
      <c r="E56" s="15" t="s">
        <v>25</v>
      </c>
      <c r="F56" s="49"/>
      <c r="G56" s="15" t="s">
        <v>26</v>
      </c>
      <c r="H56" s="49"/>
      <c r="I56" s="15" t="s">
        <v>27</v>
      </c>
      <c r="J56" s="50"/>
      <c r="K56" s="15" t="s">
        <v>32</v>
      </c>
      <c r="L56" s="51"/>
      <c r="M56" s="51"/>
      <c r="N56" s="24" t="s">
        <v>4</v>
      </c>
      <c r="O56" s="24"/>
      <c r="P56" s="24" t="s">
        <v>13</v>
      </c>
      <c r="Q56" s="47"/>
      <c r="R56" s="47" t="s">
        <v>50</v>
      </c>
      <c r="S56" s="48"/>
      <c r="T56" s="25" t="s">
        <v>5</v>
      </c>
      <c r="U56" s="25"/>
      <c r="V56" s="25" t="s">
        <v>7</v>
      </c>
      <c r="W56" s="25"/>
      <c r="X56" s="25" t="s">
        <v>39</v>
      </c>
      <c r="Y56" s="25"/>
      <c r="Z56" s="25" t="s">
        <v>40</v>
      </c>
      <c r="AA56" s="25"/>
      <c r="AB56" s="25" t="s">
        <v>64</v>
      </c>
      <c r="AC56" s="25"/>
      <c r="AD56" s="25" t="s">
        <v>42</v>
      </c>
      <c r="AE56" s="25"/>
      <c r="AF56" s="25" t="s">
        <v>37</v>
      </c>
      <c r="AG56" s="25"/>
      <c r="AH56" s="25" t="s">
        <v>44</v>
      </c>
      <c r="AI56" s="25"/>
      <c r="AJ56" s="25" t="s">
        <v>46</v>
      </c>
      <c r="AK56" s="25"/>
      <c r="AL56" s="25" t="s">
        <v>68</v>
      </c>
      <c r="AM56" s="25"/>
      <c r="AN56" s="25" t="s">
        <v>36</v>
      </c>
      <c r="AO56" s="25"/>
      <c r="AP56" s="25" t="s">
        <v>20</v>
      </c>
      <c r="AQ56" s="25"/>
      <c r="AR56" s="25" t="s">
        <v>58</v>
      </c>
      <c r="AS56" s="25"/>
      <c r="AT56" s="25" t="s">
        <v>47</v>
      </c>
      <c r="AU56" s="25"/>
      <c r="AV56" s="25" t="s">
        <v>19</v>
      </c>
      <c r="AW56" s="25"/>
      <c r="AX56" s="25" t="s">
        <v>60</v>
      </c>
      <c r="AY56" s="25"/>
      <c r="AZ56" s="25" t="s">
        <v>72</v>
      </c>
      <c r="BA56" s="25"/>
      <c r="BB56" s="25"/>
      <c r="BC56" s="25"/>
      <c r="BD56" s="25" t="s">
        <v>28</v>
      </c>
      <c r="BE56" s="52"/>
      <c r="BF56" s="52"/>
    </row>
    <row r="57" spans="1:58" ht="14.7" thickTop="1" x14ac:dyDescent="0.55000000000000004">
      <c r="A57" s="17"/>
      <c r="B57" s="17"/>
      <c r="C57" s="16"/>
      <c r="D57" s="17"/>
      <c r="E57" s="17"/>
      <c r="F57" s="17"/>
      <c r="G57" s="17"/>
      <c r="H57" s="17"/>
      <c r="I57" s="20"/>
      <c r="J57" s="17"/>
      <c r="K57" s="20"/>
      <c r="L57" s="22"/>
      <c r="M57" s="22"/>
      <c r="N57" s="28"/>
      <c r="O57" s="23"/>
      <c r="P57" s="46"/>
      <c r="Q57" s="46"/>
      <c r="R57" s="4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>
        <f t="shared" ref="BF57:BF72" si="4">I57-SUM(N57:T57)+SUM(V57:BD57)</f>
        <v>0</v>
      </c>
    </row>
    <row r="58" spans="1:58" x14ac:dyDescent="0.55000000000000004">
      <c r="A58" s="17"/>
      <c r="B58" s="17"/>
      <c r="C58" s="16"/>
      <c r="D58" s="17"/>
      <c r="E58" s="17"/>
      <c r="F58" s="17"/>
      <c r="G58" s="17"/>
      <c r="H58" s="17"/>
      <c r="I58" s="20"/>
      <c r="J58" s="17"/>
      <c r="K58" s="20"/>
      <c r="L58" s="22"/>
      <c r="M58" s="22"/>
      <c r="N58" s="23"/>
      <c r="O58" s="23"/>
      <c r="P58" s="46"/>
      <c r="Q58" s="46"/>
      <c r="R58" s="4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f t="shared" si="4"/>
        <v>0</v>
      </c>
    </row>
    <row r="59" spans="1:58" x14ac:dyDescent="0.55000000000000004">
      <c r="A59" s="17"/>
      <c r="B59" s="17"/>
      <c r="C59" s="16"/>
      <c r="D59" s="17"/>
      <c r="E59" s="17"/>
      <c r="F59" s="17"/>
      <c r="G59" s="17"/>
      <c r="H59" s="17"/>
      <c r="I59" s="20"/>
      <c r="J59" s="17"/>
      <c r="K59" s="20"/>
      <c r="L59" s="22"/>
      <c r="M59" s="22"/>
      <c r="N59" s="23"/>
      <c r="O59" s="23"/>
      <c r="P59" s="46"/>
      <c r="Q59" s="46"/>
      <c r="R59" s="46"/>
      <c r="T59" s="20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>
        <f t="shared" si="4"/>
        <v>0</v>
      </c>
    </row>
    <row r="60" spans="1:58" x14ac:dyDescent="0.55000000000000004">
      <c r="A60" s="17"/>
      <c r="B60" s="17"/>
      <c r="C60" s="16"/>
      <c r="D60" s="17"/>
      <c r="E60" s="17"/>
      <c r="F60" s="17"/>
      <c r="G60" s="17"/>
      <c r="H60" s="17"/>
      <c r="I60" s="20"/>
      <c r="J60" s="17"/>
      <c r="K60" s="20"/>
      <c r="L60" s="22"/>
      <c r="M60" s="22"/>
      <c r="N60" s="23"/>
      <c r="O60" s="23"/>
      <c r="P60" s="46"/>
      <c r="Q60" s="46"/>
      <c r="R60" s="46"/>
      <c r="T60" s="2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>
        <f t="shared" si="4"/>
        <v>0</v>
      </c>
    </row>
    <row r="61" spans="1:58" x14ac:dyDescent="0.55000000000000004">
      <c r="A61" s="17"/>
      <c r="B61" s="17"/>
      <c r="C61" s="16"/>
      <c r="D61" s="17"/>
      <c r="E61" s="17"/>
      <c r="F61" s="17"/>
      <c r="G61" s="17"/>
      <c r="H61" s="17"/>
      <c r="I61" s="20"/>
      <c r="J61" s="17"/>
      <c r="K61" s="20"/>
      <c r="L61" s="22"/>
      <c r="M61" s="22"/>
      <c r="N61" s="23"/>
      <c r="O61" s="23"/>
      <c r="P61" s="46"/>
      <c r="Q61" s="46"/>
      <c r="R61" s="46"/>
      <c r="T61" s="2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>
        <f t="shared" si="4"/>
        <v>0</v>
      </c>
    </row>
    <row r="62" spans="1:58" x14ac:dyDescent="0.55000000000000004">
      <c r="A62" s="17"/>
      <c r="B62" s="17"/>
      <c r="C62" s="16"/>
      <c r="D62" s="17"/>
      <c r="E62" s="17"/>
      <c r="F62" s="17"/>
      <c r="G62" s="17"/>
      <c r="H62" s="17"/>
      <c r="I62" s="20"/>
      <c r="J62" s="17"/>
      <c r="K62" s="20"/>
      <c r="L62" s="22"/>
      <c r="M62" s="22"/>
      <c r="N62" s="23"/>
      <c r="O62" s="23"/>
      <c r="P62" s="46"/>
      <c r="Q62" s="46"/>
      <c r="R62" s="46"/>
      <c r="T62" s="2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>
        <f t="shared" si="4"/>
        <v>0</v>
      </c>
    </row>
    <row r="63" spans="1:58" x14ac:dyDescent="0.55000000000000004">
      <c r="A63" s="17"/>
      <c r="B63" s="17"/>
      <c r="C63" s="16"/>
      <c r="D63" s="17"/>
      <c r="E63" s="17"/>
      <c r="F63" s="17"/>
      <c r="G63" s="17"/>
      <c r="H63" s="17"/>
      <c r="I63" s="20"/>
      <c r="J63" s="17"/>
      <c r="K63" s="20"/>
      <c r="L63" s="22"/>
      <c r="M63" s="22"/>
      <c r="N63" s="23"/>
      <c r="O63" s="23"/>
      <c r="P63" s="46"/>
      <c r="Q63" s="46"/>
      <c r="R63" s="46"/>
      <c r="T63" s="20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>
        <f t="shared" si="4"/>
        <v>0</v>
      </c>
    </row>
    <row r="64" spans="1:58" x14ac:dyDescent="0.55000000000000004">
      <c r="A64" s="17"/>
      <c r="B64" s="17"/>
      <c r="C64" s="16"/>
      <c r="D64" s="17"/>
      <c r="E64" s="17"/>
      <c r="F64" s="17"/>
      <c r="G64" s="17"/>
      <c r="H64" s="17"/>
      <c r="I64" s="20"/>
      <c r="J64" s="17"/>
      <c r="K64" s="20"/>
      <c r="L64" s="22"/>
      <c r="M64" s="22"/>
      <c r="N64" s="23"/>
      <c r="O64" s="23"/>
      <c r="P64" s="46"/>
      <c r="Q64" s="46"/>
      <c r="R64" s="46"/>
      <c r="T64" s="20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 t="shared" si="4"/>
        <v>0</v>
      </c>
    </row>
    <row r="65" spans="1:58" x14ac:dyDescent="0.55000000000000004">
      <c r="A65" s="17"/>
      <c r="B65" s="17"/>
      <c r="C65" s="16"/>
      <c r="D65" s="17"/>
      <c r="E65" s="17"/>
      <c r="F65" s="17"/>
      <c r="G65" s="17"/>
      <c r="H65" s="17"/>
      <c r="I65" s="20"/>
      <c r="J65" s="17"/>
      <c r="K65" s="20"/>
      <c r="L65" s="22"/>
      <c r="M65" s="22"/>
      <c r="N65" s="23"/>
      <c r="O65" s="23"/>
      <c r="P65" s="46"/>
      <c r="Q65" s="46"/>
      <c r="R65" s="46"/>
      <c r="T65" s="20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>
        <f t="shared" si="4"/>
        <v>0</v>
      </c>
    </row>
    <row r="66" spans="1:58" x14ac:dyDescent="0.55000000000000004">
      <c r="A66" s="17"/>
      <c r="B66" s="17"/>
      <c r="C66" s="16"/>
      <c r="D66" s="17"/>
      <c r="E66" s="17"/>
      <c r="F66" s="17"/>
      <c r="G66" s="17"/>
      <c r="H66" s="17"/>
      <c r="I66" s="20"/>
      <c r="J66" s="17"/>
      <c r="K66" s="20"/>
      <c r="L66" s="22"/>
      <c r="M66" s="22"/>
      <c r="N66" s="23"/>
      <c r="O66" s="23"/>
      <c r="P66" s="46"/>
      <c r="Q66" s="46"/>
      <c r="R66" s="46"/>
      <c r="T66" s="20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f t="shared" si="4"/>
        <v>0</v>
      </c>
    </row>
    <row r="67" spans="1:58" x14ac:dyDescent="0.55000000000000004">
      <c r="A67" s="17"/>
      <c r="B67" s="17"/>
      <c r="C67" s="16"/>
      <c r="D67" s="17"/>
      <c r="E67" s="17"/>
      <c r="F67" s="17"/>
      <c r="G67" s="17"/>
      <c r="H67" s="17"/>
      <c r="I67" s="20"/>
      <c r="J67" s="17"/>
      <c r="K67" s="20"/>
      <c r="L67" s="22"/>
      <c r="M67" s="22"/>
      <c r="N67" s="23"/>
      <c r="O67" s="23"/>
      <c r="P67" s="46"/>
      <c r="Q67" s="46"/>
      <c r="R67" s="46"/>
      <c r="T67" s="20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>
        <f t="shared" si="4"/>
        <v>0</v>
      </c>
    </row>
    <row r="68" spans="1:58" x14ac:dyDescent="0.55000000000000004">
      <c r="A68" s="17"/>
      <c r="B68" s="17"/>
      <c r="C68" s="16"/>
      <c r="D68" s="17"/>
      <c r="E68" s="17"/>
      <c r="F68" s="17"/>
      <c r="G68" s="17"/>
      <c r="H68" s="17"/>
      <c r="I68" s="20"/>
      <c r="J68" s="17"/>
      <c r="K68" s="20"/>
      <c r="L68" s="22"/>
      <c r="M68" s="22"/>
      <c r="N68" s="23"/>
      <c r="O68" s="23"/>
      <c r="P68" s="46"/>
      <c r="Q68" s="46"/>
      <c r="R68" s="46"/>
      <c r="T68" s="20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>
        <f t="shared" si="4"/>
        <v>0</v>
      </c>
    </row>
    <row r="69" spans="1:58" x14ac:dyDescent="0.55000000000000004">
      <c r="A69" s="17"/>
      <c r="B69" s="17"/>
      <c r="C69" s="16"/>
      <c r="D69" s="17"/>
      <c r="E69" s="17"/>
      <c r="F69" s="17"/>
      <c r="G69" s="17"/>
      <c r="H69" s="17"/>
      <c r="I69" s="20"/>
      <c r="J69" s="17"/>
      <c r="K69" s="20"/>
      <c r="L69" s="22"/>
      <c r="M69" s="22"/>
      <c r="N69" s="23"/>
      <c r="O69" s="23"/>
      <c r="P69" s="46"/>
      <c r="Q69" s="46"/>
      <c r="R69" s="46"/>
      <c r="T69" s="2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f t="shared" si="4"/>
        <v>0</v>
      </c>
    </row>
    <row r="70" spans="1:58" x14ac:dyDescent="0.55000000000000004">
      <c r="A70" s="17"/>
      <c r="B70" s="17"/>
      <c r="C70" s="16"/>
      <c r="D70" s="17"/>
      <c r="E70" s="17"/>
      <c r="F70" s="17"/>
      <c r="G70" s="17"/>
      <c r="H70" s="17"/>
      <c r="I70" s="20"/>
      <c r="J70" s="17"/>
      <c r="K70" s="20"/>
      <c r="L70" s="22"/>
      <c r="M70" s="22"/>
      <c r="N70" s="23"/>
      <c r="O70" s="23"/>
      <c r="P70" s="46"/>
      <c r="Q70" s="46"/>
      <c r="R70" s="46"/>
      <c r="T70" s="2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>
        <f t="shared" si="4"/>
        <v>0</v>
      </c>
    </row>
    <row r="71" spans="1:58" x14ac:dyDescent="0.55000000000000004">
      <c r="A71" s="17"/>
      <c r="B71" s="17"/>
      <c r="C71" s="16"/>
      <c r="D71" s="17"/>
      <c r="E71" s="17"/>
      <c r="F71" s="17"/>
      <c r="G71" s="17"/>
      <c r="H71" s="17"/>
      <c r="I71" s="20"/>
      <c r="J71" s="17"/>
      <c r="K71" s="20"/>
      <c r="L71" s="22"/>
      <c r="M71" s="22"/>
      <c r="N71" s="23"/>
      <c r="O71" s="23"/>
      <c r="P71" s="46"/>
      <c r="Q71" s="46"/>
      <c r="R71" s="46"/>
      <c r="T71" s="20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>
        <f t="shared" si="4"/>
        <v>0</v>
      </c>
    </row>
    <row r="72" spans="1:58" x14ac:dyDescent="0.55000000000000004">
      <c r="A72" s="17"/>
      <c r="B72" s="17"/>
      <c r="C72" s="16"/>
      <c r="D72" s="17"/>
      <c r="E72" s="17"/>
      <c r="F72" s="17"/>
      <c r="G72" s="17"/>
      <c r="H72" s="17"/>
      <c r="I72" s="20"/>
      <c r="J72" s="17"/>
      <c r="K72" s="20"/>
      <c r="L72" s="22"/>
      <c r="M72" s="22"/>
      <c r="N72" s="23"/>
      <c r="O72" s="23"/>
      <c r="P72" s="46"/>
      <c r="Q72" s="46"/>
      <c r="R72" s="46"/>
      <c r="T72" s="20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>
        <f t="shared" si="4"/>
        <v>0</v>
      </c>
    </row>
    <row r="73" spans="1:58" x14ac:dyDescent="0.5500000000000000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22"/>
      <c r="M73" s="22"/>
      <c r="N73" s="23"/>
      <c r="O73" s="23"/>
      <c r="P73" s="46"/>
      <c r="Q73" s="46"/>
      <c r="R73" s="4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</row>
    <row r="74" spans="1:58" x14ac:dyDescent="0.55000000000000004">
      <c r="A74" s="14"/>
      <c r="B74" s="14"/>
      <c r="C74" s="14"/>
      <c r="D74" s="14"/>
      <c r="E74" s="14"/>
      <c r="F74" s="14"/>
      <c r="G74" s="19" t="s">
        <v>62</v>
      </c>
      <c r="H74" s="14"/>
      <c r="I74" s="32"/>
      <c r="J74" s="14"/>
      <c r="K74" s="14"/>
      <c r="L74" s="22"/>
      <c r="M74" s="22"/>
      <c r="N74" s="28">
        <f>SUM(N57:N72)</f>
        <v>0</v>
      </c>
      <c r="O74" s="23"/>
      <c r="P74" s="28">
        <f>SUM(P57:P72)</f>
        <v>0</v>
      </c>
      <c r="Q74" s="23"/>
      <c r="R74" s="28">
        <f>SUM(R57:R72)</f>
        <v>0</v>
      </c>
      <c r="T74" s="28">
        <f>SUM(T57:T72)</f>
        <v>0</v>
      </c>
      <c r="U74" s="28"/>
      <c r="V74" s="28">
        <f>SUM(V57:V72)</f>
        <v>0</v>
      </c>
      <c r="W74" s="28"/>
      <c r="X74" s="28">
        <f>SUM(X57:X72)</f>
        <v>0</v>
      </c>
      <c r="Y74" s="28"/>
      <c r="Z74" s="28">
        <f>SUM(Z57:Z72)</f>
        <v>0</v>
      </c>
      <c r="AA74" s="28"/>
      <c r="AB74" s="28">
        <f>SUM(AB57:AB72)</f>
        <v>0</v>
      </c>
      <c r="AC74" s="28"/>
      <c r="AD74" s="28">
        <f>SUM(AD57:AD72)</f>
        <v>0</v>
      </c>
      <c r="AE74" s="28"/>
      <c r="AF74" s="28">
        <f>SUM(AF57:AF72)</f>
        <v>0</v>
      </c>
      <c r="AG74" s="28"/>
      <c r="AH74" s="28">
        <f>SUM(AH57:AH72)</f>
        <v>0</v>
      </c>
      <c r="AI74" s="28"/>
      <c r="AJ74" s="28">
        <f>SUM(AJ57:AJ72)</f>
        <v>0</v>
      </c>
      <c r="AK74" s="28"/>
      <c r="AL74" s="28">
        <f>SUM(AL57:AL72)</f>
        <v>0</v>
      </c>
      <c r="AM74" s="28"/>
      <c r="AN74" s="28">
        <f>SUM(AN57:AN72)</f>
        <v>0</v>
      </c>
      <c r="AO74" s="28"/>
      <c r="AP74" s="28">
        <f>SUM(AP57:AP72)</f>
        <v>0</v>
      </c>
      <c r="AQ74" s="28"/>
      <c r="AR74" s="28">
        <f>SUM(AR57:AR72)</f>
        <v>0</v>
      </c>
      <c r="AS74" s="28"/>
      <c r="AT74" s="28">
        <f>SUM(AT57:AT72)</f>
        <v>0</v>
      </c>
      <c r="AU74" s="28"/>
      <c r="AV74" s="28">
        <f>SUM(AV57:AV72)</f>
        <v>0</v>
      </c>
      <c r="AW74" s="28"/>
      <c r="AX74" s="28">
        <f>SUM(AX57:AX72)</f>
        <v>0</v>
      </c>
      <c r="AY74" s="28"/>
      <c r="AZ74" s="28">
        <f>SUM(AZ57:AZ72)</f>
        <v>0</v>
      </c>
      <c r="BA74" s="28"/>
      <c r="BB74" s="28">
        <f>SUM(BB57:BB72)</f>
        <v>0</v>
      </c>
      <c r="BC74" s="28"/>
      <c r="BD74" s="28">
        <f>SUM(BD57:BD72)</f>
        <v>0</v>
      </c>
      <c r="BE74" s="28"/>
      <c r="BF74" s="28"/>
    </row>
    <row r="75" spans="1:58" x14ac:dyDescent="0.55000000000000004">
      <c r="A75" s="14"/>
      <c r="B75" s="14"/>
      <c r="C75" s="14"/>
      <c r="D75" s="14"/>
      <c r="E75" s="14"/>
      <c r="F75" s="14"/>
      <c r="G75" s="14"/>
      <c r="H75" s="14"/>
      <c r="I75" s="32"/>
      <c r="J75" s="14"/>
      <c r="K75" s="32"/>
      <c r="L75" s="22"/>
      <c r="M75" s="22"/>
      <c r="N75" s="23"/>
      <c r="O75" s="23"/>
      <c r="P75" s="46"/>
      <c r="Q75" s="23"/>
      <c r="R75" s="46"/>
      <c r="T75" s="32"/>
      <c r="U75" s="26"/>
      <c r="V75" s="32"/>
      <c r="W75" s="26"/>
      <c r="X75" s="32"/>
      <c r="Y75" s="26"/>
      <c r="Z75" s="32"/>
      <c r="AA75" s="26"/>
      <c r="AB75" s="32"/>
      <c r="AC75" s="26"/>
      <c r="AD75" s="32"/>
      <c r="AE75" s="26"/>
      <c r="AF75" s="32"/>
      <c r="AG75" s="26"/>
      <c r="AH75" s="32"/>
      <c r="AI75" s="26"/>
      <c r="AJ75" s="32"/>
      <c r="AK75" s="26"/>
      <c r="AL75" s="32"/>
      <c r="AM75" s="26"/>
      <c r="AN75" s="32"/>
      <c r="AO75" s="26"/>
      <c r="AP75" s="32"/>
      <c r="AQ75" s="26"/>
      <c r="AR75" s="32"/>
      <c r="AS75" s="32"/>
      <c r="AT75" s="32"/>
      <c r="AU75" s="26"/>
      <c r="AV75" s="32"/>
      <c r="AW75" s="26"/>
      <c r="AX75" s="32"/>
      <c r="AY75" s="26"/>
      <c r="AZ75" s="32"/>
      <c r="BA75" s="26"/>
      <c r="BB75" s="32"/>
      <c r="BC75" s="26"/>
      <c r="BD75" s="32"/>
      <c r="BE75" s="26"/>
      <c r="BF75" s="26"/>
    </row>
    <row r="76" spans="1:58" x14ac:dyDescent="0.5500000000000000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22"/>
      <c r="M76" s="22"/>
      <c r="N76" s="23"/>
      <c r="O76" s="23"/>
      <c r="P76" s="46"/>
      <c r="Q76" s="23"/>
      <c r="R76" s="4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</row>
    <row r="77" spans="1:58" x14ac:dyDescent="0.55000000000000004">
      <c r="E77" t="s">
        <v>48</v>
      </c>
      <c r="L77" s="22"/>
      <c r="M77" s="22"/>
      <c r="N77" s="33">
        <f>+N8+N31+N52+N74</f>
        <v>12500</v>
      </c>
      <c r="O77" s="23"/>
      <c r="P77" s="33">
        <f>+P8+P31+P52+P74</f>
        <v>0</v>
      </c>
      <c r="Q77" s="23"/>
      <c r="R77" s="33">
        <f>+R8+R31+R52+R74</f>
        <v>0</v>
      </c>
      <c r="S77" s="23"/>
      <c r="T77" s="33">
        <f>+T8+T31+T52+T74</f>
        <v>0</v>
      </c>
      <c r="U77" s="23"/>
      <c r="V77" s="33">
        <f>+V8+V31+V52+V74</f>
        <v>618.75</v>
      </c>
      <c r="W77" s="23"/>
      <c r="X77" s="33">
        <f>+X8+X31+X52+X74</f>
        <v>0</v>
      </c>
      <c r="Y77" s="23"/>
      <c r="Z77" s="33">
        <f>+Z8+Z31+Z52+Z74</f>
        <v>3176.16</v>
      </c>
      <c r="AA77" s="23"/>
      <c r="AB77" s="33">
        <f>+AB8+AB31+AB52+AB74</f>
        <v>0</v>
      </c>
      <c r="AC77" s="23"/>
      <c r="AD77" s="33">
        <f>+AD8+AD31+AD52+AD74</f>
        <v>0</v>
      </c>
      <c r="AE77" s="23"/>
      <c r="AF77" s="33">
        <f>+AF8+AF31+AF52+AF74</f>
        <v>773.04000000000008</v>
      </c>
      <c r="AG77" s="23"/>
      <c r="AH77" s="33">
        <f>+AH8+AH31+AH52+AH74</f>
        <v>0</v>
      </c>
      <c r="AI77" s="23"/>
      <c r="AJ77" s="33">
        <f>+AJ8+AJ31+AJ52+AJ74</f>
        <v>0</v>
      </c>
      <c r="AK77" s="23"/>
      <c r="AL77" s="33">
        <f>+AL8+AL31+AL52+AL74</f>
        <v>0</v>
      </c>
      <c r="AM77" s="23"/>
      <c r="AN77" s="33">
        <f>+AN8+AN31+AN52+AN74</f>
        <v>119.39</v>
      </c>
      <c r="AO77" s="23"/>
      <c r="AP77" s="33">
        <f>+AP8+AP31+AP52+AP74</f>
        <v>0</v>
      </c>
      <c r="AQ77" s="23"/>
      <c r="AR77" s="33">
        <f>+AR8+AR31+AR52+AR74</f>
        <v>195.57</v>
      </c>
      <c r="AS77" s="33"/>
      <c r="AT77" s="33">
        <f>+AT8+AT31+AT52+AT74</f>
        <v>0</v>
      </c>
      <c r="AU77" s="23"/>
      <c r="AV77" s="33">
        <f>+AV8+AV31+AV52+AV74</f>
        <v>0</v>
      </c>
      <c r="AW77" s="23"/>
      <c r="AX77" s="33">
        <f>+AX8+AX31+AX52+AX74</f>
        <v>0</v>
      </c>
      <c r="AY77" s="23"/>
      <c r="AZ77" s="33">
        <f>+AZ8+AZ31+AZ52+AZ74</f>
        <v>0</v>
      </c>
      <c r="BA77" s="23"/>
      <c r="BB77" s="33">
        <f>+BB8+BB31+BB52+BB74</f>
        <v>0</v>
      </c>
      <c r="BC77" s="23"/>
      <c r="BD77" s="33">
        <f>+BD8+BD31+BD52+BD74</f>
        <v>0</v>
      </c>
      <c r="BE77" s="23"/>
      <c r="BF77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2023-2024</vt:lpstr>
      <vt:lpstr>23 July</vt:lpstr>
      <vt:lpstr>23 Aug</vt:lpstr>
      <vt:lpstr>23 Sept</vt:lpstr>
      <vt:lpstr>23 Oct</vt:lpstr>
      <vt:lpstr>23 Nov</vt:lpstr>
      <vt:lpstr>23 Dec</vt:lpstr>
      <vt:lpstr>24 Jan</vt:lpstr>
      <vt:lpstr>24 Feb</vt:lpstr>
      <vt:lpstr>24 March</vt:lpstr>
      <vt:lpstr>24 Apr</vt:lpstr>
      <vt:lpstr>24 May</vt:lpstr>
      <vt:lpstr>24 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 Lillie</dc:creator>
  <cp:lastModifiedBy>Bryson Lillie</cp:lastModifiedBy>
  <dcterms:created xsi:type="dcterms:W3CDTF">2022-01-12T16:59:43Z</dcterms:created>
  <dcterms:modified xsi:type="dcterms:W3CDTF">2024-04-17T00:19:34Z</dcterms:modified>
</cp:coreProperties>
</file>